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16395" windowHeight="8940" activeTab="4"/>
  </bookViews>
  <sheets>
    <sheet name="I1" sheetId="1" r:id="rId1"/>
    <sheet name="I2" sheetId="3" r:id="rId2"/>
    <sheet name="I3" sheetId="4" r:id="rId3"/>
    <sheet name="I4" sheetId="5" r:id="rId4"/>
    <sheet name="I5" sheetId="6" r:id="rId5"/>
    <sheet name="I6" sheetId="7" r:id="rId6"/>
    <sheet name="Hoja2" sheetId="2" state="hidden" r:id="rId7"/>
  </sheets>
  <externalReferences>
    <externalReference r:id="rId8"/>
    <externalReference r:id="rId9"/>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7" l="1"/>
  <c r="ET7" i="7" s="1"/>
  <c r="I57" i="7"/>
  <c r="H46" i="7"/>
  <c r="J45" i="7"/>
  <c r="AW7" i="7" s="1"/>
  <c r="H40" i="7"/>
  <c r="G40" i="7"/>
  <c r="K29" i="7"/>
  <c r="C27" i="7"/>
  <c r="C26" i="7"/>
  <c r="C15" i="7"/>
  <c r="FD7" i="7"/>
  <c r="FC7" i="7"/>
  <c r="FB7" i="7"/>
  <c r="FA7" i="7"/>
  <c r="EZ7" i="7"/>
  <c r="EY7" i="7"/>
  <c r="EX7" i="7"/>
  <c r="EW7" i="7"/>
  <c r="EV7" i="7"/>
  <c r="EU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l="1"/>
  <c r="I57" i="6"/>
  <c r="H46" i="6"/>
  <c r="J45" i="6"/>
  <c r="H40" i="6"/>
  <c r="G40" i="6"/>
  <c r="K29" i="6"/>
  <c r="C27" i="6"/>
  <c r="C26"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H46" i="5"/>
  <c r="J45" i="5"/>
  <c r="H40" i="5"/>
  <c r="G40" i="5"/>
  <c r="K29" i="5"/>
  <c r="C27" i="5"/>
  <c r="C26"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I57" i="3"/>
  <c r="H46" i="3"/>
  <c r="J45"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<sst xmlns="http://schemas.openxmlformats.org/spreadsheetml/2006/main" count="1508" uniqueCount="242">
  <si>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</si>
  <si>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</si>
  <si>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</si>
  <si>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</si>
  <si>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</si>
  <si>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</si>
  <si>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</si>
  <si>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</si>
  <si>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</si>
  <si>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</si>
  <si>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</si>
  <si>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</si>
  <si>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</si>
  <si>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</si>
  <si>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</si>
  <si>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</si>
  <si>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</si>
  <si>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</si>
  <si>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</si>
  <si>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</si>
  <si>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</si>
  <si>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</si>
  <si>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</si>
  <si>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</si>
  <si>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</si>
  <si>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</si>
  <si>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</si>
  <si>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</si>
  <si>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</si>
  <si>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</si>
  <si>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</si>
  <si>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</si>
  <si>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</si>
  <si>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</si>
  <si>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</si>
  <si>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</si>
  <si>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</si>
  <si>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</si>
  <si>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</si>
  <si>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</si>
  <si>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</si>
  <si>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</si>
  <si>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</si>
  <si>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</si>
  <si>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</si>
  <si>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</si>
  <si>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</si>
  <si>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</si>
  <si>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</si>
  <si>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</si>
  <si>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</si>
  <si>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</si>
  <si>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</si>
  <si>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</si>
  <si>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</si>
  <si>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</si>
  <si>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</si>
  <si>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</si>
  <si>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</si>
  <si>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</si>
  <si>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</si>
  <si>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</si>
  <si>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</si>
  <si>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</si>
  <si>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</si>
  <si>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</si>
  <si>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</si>
  <si>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</si>
  <si>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</si>
  <si>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</si>
  <si>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</si>
  <si>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</si>
  <si>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</si>
  <si>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</si>
  <si>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</si>
  <si>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</si>
  <si>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</si>
  <si>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</si>
  <si>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</si>
  <si>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</si>
  <si>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</si>
  <si>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</si>
  <si>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</si>
  <si>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</si>
  <si>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</si>
  <si>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</si>
  <si>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</si>
  <si>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</si>
  <si>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</si>
  <si>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</si>
  <si>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</si>
  <si>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</si>
  <si>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</si>
  <si>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</si>
  <si>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</si>
  <si>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</si>
  <si>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</si>
  <si>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</si>
  <si>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</si>
  <si>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</si>
  <si>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</si>
  <si>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</si>
  <si>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</si>
  <si>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</si>
  <si>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</si>
  <si>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</si>
  <si>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</si>
  <si>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</si>
  <si>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</si>
  <si>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</si>
  <si>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</si>
  <si>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</si>
  <si>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</si>
  <si>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</si>
  <si>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</si>
  <si>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</si>
  <si>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</si>
  <si>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</si>
  <si>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</si>
  <si>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</si>
  <si>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</si>
  <si>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</si>
  <si>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</si>
  <si>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</si>
  <si>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</si>
  <si>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</si>
  <si>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</si>
  <si>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</si>
  <si>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</si>
  <si>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</si>
  <si>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</si>
  <si>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</si>
  <si>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</si>
  <si>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</si>
  <si>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</si>
  <si>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</si>
  <si>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</si>
  <si>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</si>
  <si>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</si>
  <si>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</si>
  <si>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</si>
  <si>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</si>
  <si>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</si>
  <si>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</si>
  <si>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</si>
  <si>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</si>
  <si>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</si>
  <si>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</si>
  <si>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</si>
  <si>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</si>
  <si>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</si>
  <si>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</si>
  <si>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</si>
  <si>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</si>
  <si>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</si>
  <si>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</si>
  <si>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</si>
  <si>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</si>
  <si>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</si>
  <si>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</si>
  <si>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</si>
  <si>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</si>
  <si>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</si>
  <si>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</si>
  <si>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</si>
  <si>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</si>
  <si>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</si>
  <si>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</si>
  <si>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</si>
  <si>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</si>
  <si>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</si>
  <si>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</si>
  <si>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</si>
  <si>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</si>
  <si>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</si>
  <si>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</si>
  <si>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</si>
  <si>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</si>
  <si>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</si>
  <si>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</si>
  <si>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</si>
  <si>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</si>
  <si>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</si>
  <si>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</si>
  <si>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</si>
  <si>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</si>
  <si>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</si>
  <si>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</si>
  <si>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</si>
  <si>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</si>
  <si>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</si>
  <si>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</si>
  <si>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</si>
  <si>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</si>
  <si>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Tramite de solicitudes de entrevistas con población privada de la libertad</t>
  </si>
  <si>
    <t>I1</t>
  </si>
  <si>
    <t>La radicación de la solicitud para la aprobación de entrevista con población privada de la libertad</t>
  </si>
  <si>
    <t>Proceso</t>
  </si>
  <si>
    <t>Comunicación Estratégica</t>
  </si>
  <si>
    <t>Gestionar la comunicación interna y externa a través del buen uso de los recursos de información para mejorar la imagen institucional.</t>
  </si>
  <si>
    <t>OFICO - OFICINA ASESORA DE COMUNICACIONES</t>
  </si>
  <si>
    <t>Tolerancia Inferior</t>
  </si>
  <si>
    <t>El N° Solicitudes radicadas tramitadas</t>
  </si>
  <si>
    <t>El Número de solicitudes radicadas</t>
  </si>
  <si>
    <t>Informe Seguimiento plan de acción</t>
  </si>
  <si>
    <t>Trimestral</t>
  </si>
  <si>
    <t>Eficacia</t>
  </si>
  <si>
    <t>Positiva</t>
  </si>
  <si>
    <t xml:space="preserve">Corresponde al ponderado de las solicitudes radicadas las tramitadas </t>
  </si>
  <si>
    <t xml:space="preserve">Corresponde al ponderado de las solicitudes radicadas </t>
  </si>
  <si>
    <t>I2</t>
  </si>
  <si>
    <t>I3</t>
  </si>
  <si>
    <t>I4</t>
  </si>
  <si>
    <t>I5</t>
  </si>
  <si>
    <t>Plan de necesidades del proceso</t>
  </si>
  <si>
    <t>Corresponde al N° de actividades ejecutadas</t>
  </si>
  <si>
    <t>Corresponde al N° de actividades programadas</t>
  </si>
  <si>
    <t>Corresponde al ponderado de las actividades ejecutadas</t>
  </si>
  <si>
    <t xml:space="preserve">Corresponde al ponderado de las actividades  radicadas </t>
  </si>
  <si>
    <t>Noticias favorables</t>
  </si>
  <si>
    <t>El control de las noticias favorables en los medios</t>
  </si>
  <si>
    <t>El Número de Noticias favorables en medios sobre el Instituto</t>
  </si>
  <si>
    <t>El Número total de noticias en los medios del Instituto</t>
  </si>
  <si>
    <t>Archivo monitoreo de medios</t>
  </si>
  <si>
    <t>Corresponde al ponderado del total de noticias del Instituto en los medios</t>
  </si>
  <si>
    <t>Corresponde al ponderado del total de noticias del Instituto en los medios son noticias favorables</t>
  </si>
  <si>
    <t>Control Noticioso</t>
  </si>
  <si>
    <t>El control de las noticias desfavorables en los medios</t>
  </si>
  <si>
    <t>El Número de Noticias desfavorables en medios sobre el Instituto controladas</t>
  </si>
  <si>
    <t>El Número total de noticias desfavorables en los medios del Instituto</t>
  </si>
  <si>
    <t>Porcentaje</t>
  </si>
  <si>
    <t>Actividades de comunicación organizacional</t>
  </si>
  <si>
    <t>Corresponde al N° de actividades implementadas</t>
  </si>
  <si>
    <t>Corresponde al ponderado de las actividades programadas</t>
  </si>
  <si>
    <t>Publicaciones internas - correos electrónicos</t>
  </si>
  <si>
    <t>Medicón de eficacia en el cumplimiento de las actividades programadas</t>
  </si>
  <si>
    <t>Corresponde al ponderado del total de noticiascontroladas  del Instituto en los medios son desfavorables</t>
  </si>
  <si>
    <t>Corresponde al ponderado del total de noticias del Instituto en los medios desfavorables</t>
  </si>
  <si>
    <t>I6</t>
  </si>
  <si>
    <t>Mejoramiento de la imagen Institucional</t>
  </si>
  <si>
    <t>Medición de eficacia en el cumplimiento de las actividades programadas</t>
  </si>
  <si>
    <t>Medicón de eficacia en lap ublicación de comunicados de prensa y monitoreo de redes sociales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</si>
</sst>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cellStyleXfs>
  <cellXfs count="205">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1" xfId="0" applyFont="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1" xfId="0" applyFont="1" applyFill="1" applyBorder="1" applyAlignment="1" applyProtection="1">
      <alignment horizontal="center" vertical="center" wrapText="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6" fillId="14" borderId="48" xfId="3" applyFont="1" applyFill="1" applyBorder="1" applyAlignment="1">
      <alignment horizontal="left" vertical="center" wrapText="1"/>
    </xf>
    <xf numFmtId="0" fontId="27" fillId="0" borderId="49" xfId="3" applyFont="1" applyBorder="1"/>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13" borderId="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cellXfs>
  <cellStyles count="4">
    <cellStyle name="Millares" xfId="1" builtinId="3"/>
    <cellStyle name="Normal" xfId="0" builtinId="0"/>
    <cellStyle name="Normal 2" xfId="3"/>
    <cellStyle name="Porcentaje" xfId="2"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D31" sqref="D31:E3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194</v>
      </c>
      <c r="E7" s="176"/>
      <c r="F7" s="176"/>
      <c r="G7" s="176"/>
      <c r="H7" s="177"/>
      <c r="I7" s="39" t="s">
        <v>63</v>
      </c>
      <c r="J7" s="40" t="s">
        <v>195</v>
      </c>
      <c r="T7" s="97" t="str">
        <f>+D7</f>
        <v>Tramite de solicitudes de entrevistas con población privada de la libertad</v>
      </c>
      <c r="U7" s="98" t="str">
        <f>+D9</f>
        <v>La radicación de la solicitud para la aprobación de entrevista con población privada de la libertad</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 Solicitudes radicadas tramitadas</v>
      </c>
      <c r="AB7" s="98" t="str">
        <f>+F24</f>
        <v>El Número de solicitudes radicadas</v>
      </c>
      <c r="AC7" s="98" t="str">
        <f>+E27</f>
        <v xml:space="preserve">Corresponde al ponderado de las solicitudes radicadas </v>
      </c>
      <c r="AD7" s="98" t="str">
        <f>+E26</f>
        <v xml:space="preserve">Corresponde al ponderado de las solicitudes radicadas las tramitadas </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196</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48" t="s">
        <v>67</v>
      </c>
      <c r="C23" s="178" t="s">
        <v>68</v>
      </c>
      <c r="D23" s="148" t="s">
        <v>184</v>
      </c>
      <c r="E23" s="39" t="s">
        <v>55</v>
      </c>
      <c r="F23" s="179" t="s">
        <v>202</v>
      </c>
      <c r="G23" s="180"/>
      <c r="H23" s="180"/>
      <c r="I23" s="148" t="s">
        <v>69</v>
      </c>
      <c r="J23" s="8" t="s">
        <v>204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48"/>
      <c r="C24" s="178"/>
      <c r="D24" s="148"/>
      <c r="E24" s="39" t="s">
        <v>56</v>
      </c>
      <c r="F24" s="179" t="s">
        <v>203</v>
      </c>
      <c r="G24" s="180"/>
      <c r="H24" s="180"/>
      <c r="I24" s="148"/>
      <c r="J24" s="8" t="s">
        <v>204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3" t="s">
        <v>70</v>
      </c>
      <c r="C26" s="169" t="str">
        <f>+F23</f>
        <v>El N° Solicitudes radicadas tramitadas</v>
      </c>
      <c r="D26" s="169"/>
      <c r="E26" s="170" t="s">
        <v>208</v>
      </c>
      <c r="F26" s="170"/>
      <c r="G26" s="170"/>
      <c r="H26" s="170"/>
      <c r="I26" s="170"/>
      <c r="J26" s="17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3"/>
      <c r="C27" s="169" t="str">
        <f>+F24</f>
        <v>El Número de solicitudes radicadas</v>
      </c>
      <c r="D27" s="169"/>
      <c r="E27" s="170" t="s">
        <v>209</v>
      </c>
      <c r="F27" s="170"/>
      <c r="G27" s="170"/>
      <c r="H27" s="170"/>
      <c r="I27" s="170"/>
      <c r="J27" s="17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70" t="s">
        <v>205</v>
      </c>
      <c r="D29" s="170"/>
      <c r="E29" s="45" t="s">
        <v>14</v>
      </c>
      <c r="F29" s="170" t="s">
        <v>206</v>
      </c>
      <c r="G29" s="170"/>
      <c r="H29" s="45"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54" t="s">
        <v>81</v>
      </c>
      <c r="F39" s="54" t="s">
        <v>80</v>
      </c>
      <c r="G39" s="54" t="s">
        <v>81</v>
      </c>
      <c r="H39" s="54" t="s">
        <v>80</v>
      </c>
      <c r="I39" s="148" t="s">
        <v>82</v>
      </c>
      <c r="J39" s="149"/>
      <c r="L39" s="83"/>
      <c r="M39" s="83"/>
      <c r="N39" s="83"/>
      <c r="O39" s="83"/>
    </row>
    <row r="40" spans="2:216" ht="13.5" thickBot="1" x14ac:dyDescent="0.3">
      <c r="B40" s="161"/>
      <c r="C40" s="150">
        <v>1</v>
      </c>
      <c r="D40" s="150"/>
      <c r="E40" s="55">
        <v>1</v>
      </c>
      <c r="F40" s="55">
        <v>0.9</v>
      </c>
      <c r="G40" s="55">
        <f>+F40</f>
        <v>0.9</v>
      </c>
      <c r="H40" s="55">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AG4:AG5"/>
    <mergeCell ref="AH4:AH5"/>
    <mergeCell ref="AI4:AI5"/>
    <mergeCell ref="AA4:AA5"/>
    <mergeCell ref="AB4:AB5"/>
    <mergeCell ref="AC4:AC5"/>
    <mergeCell ref="U4:U5"/>
    <mergeCell ref="V4:V5"/>
    <mergeCell ref="W4:W5"/>
    <mergeCell ref="X4:X5"/>
    <mergeCell ref="Y4:Y5"/>
    <mergeCell ref="Z4:Z5"/>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B26:B27"/>
    <mergeCell ref="C26:D26"/>
    <mergeCell ref="E26:J26"/>
    <mergeCell ref="C27:D27"/>
    <mergeCell ref="E27:J27"/>
    <mergeCell ref="C29:D29"/>
    <mergeCell ref="F29:G29"/>
    <mergeCell ref="I29:J29"/>
    <mergeCell ref="I33:J33"/>
    <mergeCell ref="E37:F37"/>
    <mergeCell ref="H37:I37"/>
    <mergeCell ref="B38:B40"/>
    <mergeCell ref="C38:D38"/>
    <mergeCell ref="E38:F38"/>
    <mergeCell ref="G38:H38"/>
    <mergeCell ref="I38:J38"/>
    <mergeCell ref="B31:C31"/>
    <mergeCell ref="D31:E31"/>
    <mergeCell ref="F31:G31"/>
    <mergeCell ref="B33:C33"/>
    <mergeCell ref="D33:F33"/>
    <mergeCell ref="G33:H33"/>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s>
  <conditionalFormatting sqref="AM26:AR26 AI26:AJ26">
    <cfRule type="cellIs" dxfId="5"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FF34" sqref="FF3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214</v>
      </c>
      <c r="E7" s="176"/>
      <c r="F7" s="176"/>
      <c r="G7" s="176"/>
      <c r="H7" s="177"/>
      <c r="I7" s="124" t="s">
        <v>63</v>
      </c>
      <c r="J7" s="40" t="s">
        <v>210</v>
      </c>
      <c r="T7" s="97" t="str">
        <f>+D7</f>
        <v>Plan de necesidades del proceso</v>
      </c>
      <c r="U7" s="98" t="str">
        <f>+D9</f>
        <v>Medicón de eficacia en el cumplimiento de las actividades programadas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Corresponde al N° de actividades ejecutadas</v>
      </c>
      <c r="AB7" s="98" t="str">
        <f>+F24</f>
        <v>Corresponde al N° de actividades programadas</v>
      </c>
      <c r="AC7" s="98" t="str">
        <f>+E27</f>
        <v xml:space="preserve">Corresponde al ponderado de las actividades  radicadas </v>
      </c>
      <c r="AD7" s="98" t="str">
        <f>+E26</f>
        <v>Corresponde al ponderado de las actividades ejecutadas</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235</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48" t="s">
        <v>67</v>
      </c>
      <c r="C23" s="178" t="s">
        <v>68</v>
      </c>
      <c r="D23" s="148" t="s">
        <v>184</v>
      </c>
      <c r="E23" s="124" t="s">
        <v>55</v>
      </c>
      <c r="F23" s="179" t="s">
        <v>215</v>
      </c>
      <c r="G23" s="180"/>
      <c r="H23" s="180"/>
      <c r="I23" s="148" t="s">
        <v>69</v>
      </c>
      <c r="J23" s="8" t="s">
        <v>204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8"/>
      <c r="C24" s="178"/>
      <c r="D24" s="148"/>
      <c r="E24" s="124" t="s">
        <v>56</v>
      </c>
      <c r="F24" s="179" t="s">
        <v>216</v>
      </c>
      <c r="G24" s="180"/>
      <c r="H24" s="180"/>
      <c r="I24" s="148"/>
      <c r="J24" s="8" t="s">
        <v>204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3" t="s">
        <v>70</v>
      </c>
      <c r="C26" s="169" t="str">
        <f>+F23</f>
        <v>Corresponde al N° de actividades ejecutadas</v>
      </c>
      <c r="D26" s="169"/>
      <c r="E26" s="202" t="s">
        <v>217</v>
      </c>
      <c r="F26" s="203"/>
      <c r="G26" s="203"/>
      <c r="H26" s="203"/>
      <c r="I26" s="203"/>
      <c r="J26" s="204"/>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3"/>
      <c r="C27" s="169" t="str">
        <f>+F24</f>
        <v>Corresponde al N° de actividades programadas</v>
      </c>
      <c r="D27" s="169"/>
      <c r="E27" s="202" t="s">
        <v>218</v>
      </c>
      <c r="F27" s="203"/>
      <c r="G27" s="203"/>
      <c r="H27" s="203"/>
      <c r="I27" s="203"/>
      <c r="J27" s="204"/>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70" t="s">
        <v>205</v>
      </c>
      <c r="D29" s="170"/>
      <c r="E29" s="127" t="s">
        <v>14</v>
      </c>
      <c r="F29" s="170" t="s">
        <v>206</v>
      </c>
      <c r="G29" s="170"/>
      <c r="H29" s="127"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125" t="s">
        <v>81</v>
      </c>
      <c r="F39" s="125" t="s">
        <v>80</v>
      </c>
      <c r="G39" s="125" t="s">
        <v>81</v>
      </c>
      <c r="H39" s="125" t="s">
        <v>80</v>
      </c>
      <c r="I39" s="148" t="s">
        <v>82</v>
      </c>
      <c r="J39" s="149"/>
      <c r="L39" s="83"/>
      <c r="M39" s="83"/>
      <c r="N39" s="83"/>
      <c r="O39" s="83"/>
    </row>
    <row r="40" spans="2:216" ht="13.5" thickBot="1" x14ac:dyDescent="0.3">
      <c r="B40" s="161"/>
      <c r="C40" s="150">
        <v>1</v>
      </c>
      <c r="D40" s="150"/>
      <c r="E40" s="126">
        <v>1</v>
      </c>
      <c r="F40" s="126">
        <v>0.9</v>
      </c>
      <c r="G40" s="126">
        <f>+F40</f>
        <v>0.9</v>
      </c>
      <c r="H40" s="126">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4"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31" sqref="D31:E3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219</v>
      </c>
      <c r="E7" s="176"/>
      <c r="F7" s="176"/>
      <c r="G7" s="176"/>
      <c r="H7" s="177"/>
      <c r="I7" s="124" t="s">
        <v>63</v>
      </c>
      <c r="J7" s="40" t="s">
        <v>211</v>
      </c>
      <c r="T7" s="97" t="str">
        <f>+D7</f>
        <v>Noticias favorables</v>
      </c>
      <c r="U7" s="98" t="str">
        <f>+D9</f>
        <v>El control de las noticias favorables en los medios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Número de Noticias favorables en medios sobre el Instituto</v>
      </c>
      <c r="AB7" s="98" t="str">
        <f>+F24</f>
        <v>El Número total de noticias en los medios del Instituto</v>
      </c>
      <c r="AC7" s="98" t="str">
        <f>+E27</f>
        <v>Corresponde al ponderado del total de noticias del Instituto en los medios</v>
      </c>
      <c r="AD7" s="98" t="str">
        <f>+E26</f>
        <v>Corresponde al ponderado del total de noticias del Instituto en los medios son noticias favorables</v>
      </c>
      <c r="AE7" s="98" t="str">
        <f>+J23</f>
        <v>Archivo monitoreo de medios</v>
      </c>
      <c r="AF7" s="98" t="str">
        <f>+J24</f>
        <v>Archivo monitoreo de medios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220</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48" t="s">
        <v>67</v>
      </c>
      <c r="C23" s="178" t="s">
        <v>68</v>
      </c>
      <c r="D23" s="148" t="s">
        <v>184</v>
      </c>
      <c r="E23" s="124" t="s">
        <v>55</v>
      </c>
      <c r="F23" s="179" t="s">
        <v>221</v>
      </c>
      <c r="G23" s="180"/>
      <c r="H23" s="180"/>
      <c r="I23" s="148" t="s">
        <v>69</v>
      </c>
      <c r="J23" s="8" t="s">
        <v>223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8"/>
      <c r="C24" s="178"/>
      <c r="D24" s="148"/>
      <c r="E24" s="124" t="s">
        <v>56</v>
      </c>
      <c r="F24" s="179" t="s">
        <v>222</v>
      </c>
      <c r="G24" s="180"/>
      <c r="H24" s="180"/>
      <c r="I24" s="148"/>
      <c r="J24" s="8" t="s">
        <v>223</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3" t="s">
        <v>70</v>
      </c>
      <c r="C26" s="169" t="str">
        <f>+F23</f>
        <v>El Número de Noticias favorables en medios sobre el Instituto</v>
      </c>
      <c r="D26" s="169"/>
      <c r="E26" s="170" t="s">
        <v>225</v>
      </c>
      <c r="F26" s="170"/>
      <c r="G26" s="170"/>
      <c r="H26" s="170"/>
      <c r="I26" s="170"/>
      <c r="J26" s="17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3"/>
      <c r="C27" s="169" t="str">
        <f>+F24</f>
        <v>El Número total de noticias en los medios del Instituto</v>
      </c>
      <c r="D27" s="169"/>
      <c r="E27" s="170" t="s">
        <v>224</v>
      </c>
      <c r="F27" s="170"/>
      <c r="G27" s="170"/>
      <c r="H27" s="170"/>
      <c r="I27" s="170"/>
      <c r="J27" s="17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70" t="s">
        <v>205</v>
      </c>
      <c r="D29" s="170"/>
      <c r="E29" s="127" t="s">
        <v>14</v>
      </c>
      <c r="F29" s="170" t="s">
        <v>206</v>
      </c>
      <c r="G29" s="170"/>
      <c r="H29" s="127"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125" t="s">
        <v>81</v>
      </c>
      <c r="F39" s="125" t="s">
        <v>80</v>
      </c>
      <c r="G39" s="125" t="s">
        <v>81</v>
      </c>
      <c r="H39" s="125" t="s">
        <v>80</v>
      </c>
      <c r="I39" s="148" t="s">
        <v>82</v>
      </c>
      <c r="J39" s="149"/>
      <c r="L39" s="83"/>
      <c r="M39" s="83"/>
      <c r="N39" s="83"/>
      <c r="O39" s="83"/>
    </row>
    <row r="40" spans="2:216" ht="13.5" thickBot="1" x14ac:dyDescent="0.3">
      <c r="B40" s="161"/>
      <c r="C40" s="150">
        <v>1</v>
      </c>
      <c r="D40" s="150"/>
      <c r="E40" s="126">
        <v>1</v>
      </c>
      <c r="F40" s="126">
        <v>0.9</v>
      </c>
      <c r="G40" s="126">
        <f>+F40</f>
        <v>0.9</v>
      </c>
      <c r="H40" s="126">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3"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39" sqref="M39"/>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226</v>
      </c>
      <c r="E7" s="176"/>
      <c r="F7" s="176"/>
      <c r="G7" s="176"/>
      <c r="H7" s="177"/>
      <c r="I7" s="124" t="s">
        <v>63</v>
      </c>
      <c r="J7" s="40" t="s">
        <v>212</v>
      </c>
      <c r="T7" s="97" t="str">
        <f>+D7</f>
        <v>Control Noticioso</v>
      </c>
      <c r="U7" s="98" t="str">
        <f>+D9</f>
        <v>El control de las noticias desfavorables en los medios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Número de Noticias desfavorables en medios sobre el Instituto controladas</v>
      </c>
      <c r="AB7" s="98" t="str">
        <f>+F24</f>
        <v>El Número total de noticias desfavorables en los medios del Instituto</v>
      </c>
      <c r="AC7" s="98" t="str">
        <f>+E27</f>
        <v>Corresponde al ponderado del total de noticias del Instituto en los medios desfavorables</v>
      </c>
      <c r="AD7" s="98" t="str">
        <f>+E26</f>
        <v>Corresponde al ponderado del total de noticiascontroladas  del Instituto en los medios son desfavorables</v>
      </c>
      <c r="AE7" s="98" t="str">
        <f>+J23</f>
        <v>Archivo monitoreo de medios</v>
      </c>
      <c r="AF7" s="98" t="str">
        <f>+J24</f>
        <v>Archivo monitoreo de medios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227</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48" t="s">
        <v>67</v>
      </c>
      <c r="C23" s="178" t="s">
        <v>68</v>
      </c>
      <c r="D23" s="148" t="s">
        <v>184</v>
      </c>
      <c r="E23" s="124" t="s">
        <v>55</v>
      </c>
      <c r="F23" s="179" t="s">
        <v>228</v>
      </c>
      <c r="G23" s="180"/>
      <c r="H23" s="180"/>
      <c r="I23" s="148" t="s">
        <v>69</v>
      </c>
      <c r="J23" s="8" t="s">
        <v>223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8"/>
      <c r="C24" s="178"/>
      <c r="D24" s="148"/>
      <c r="E24" s="124" t="s">
        <v>56</v>
      </c>
      <c r="F24" s="179" t="s">
        <v>229</v>
      </c>
      <c r="G24" s="180"/>
      <c r="H24" s="180"/>
      <c r="I24" s="148"/>
      <c r="J24" s="8" t="s">
        <v>223</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3" t="s">
        <v>70</v>
      </c>
      <c r="C26" s="169" t="str">
        <f>+F23</f>
        <v>El Número de Noticias desfavorables en medios sobre el Instituto controladas</v>
      </c>
      <c r="D26" s="169"/>
      <c r="E26" s="170" t="s">
        <v>236</v>
      </c>
      <c r="F26" s="170"/>
      <c r="G26" s="170"/>
      <c r="H26" s="170"/>
      <c r="I26" s="170"/>
      <c r="J26" s="17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3"/>
      <c r="C27" s="169" t="str">
        <f>+F24</f>
        <v>El Número total de noticias desfavorables en los medios del Instituto</v>
      </c>
      <c r="D27" s="169"/>
      <c r="E27" s="170" t="s">
        <v>237</v>
      </c>
      <c r="F27" s="170"/>
      <c r="G27" s="170"/>
      <c r="H27" s="170"/>
      <c r="I27" s="170"/>
      <c r="J27" s="17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70" t="s">
        <v>205</v>
      </c>
      <c r="D29" s="170"/>
      <c r="E29" s="127" t="s">
        <v>14</v>
      </c>
      <c r="F29" s="170" t="s">
        <v>206</v>
      </c>
      <c r="G29" s="170"/>
      <c r="H29" s="127"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125" t="s">
        <v>81</v>
      </c>
      <c r="F39" s="125" t="s">
        <v>80</v>
      </c>
      <c r="G39" s="125" t="s">
        <v>81</v>
      </c>
      <c r="H39" s="125" t="s">
        <v>80</v>
      </c>
      <c r="I39" s="148" t="s">
        <v>82</v>
      </c>
      <c r="J39" s="149"/>
      <c r="L39" s="83"/>
      <c r="M39" s="83"/>
      <c r="N39" s="83"/>
      <c r="O39" s="83"/>
    </row>
    <row r="40" spans="2:216" ht="13.5" thickBot="1" x14ac:dyDescent="0.3">
      <c r="B40" s="161"/>
      <c r="C40" s="150">
        <v>1</v>
      </c>
      <c r="D40" s="150"/>
      <c r="E40" s="126">
        <v>1</v>
      </c>
      <c r="F40" s="126">
        <v>0.9</v>
      </c>
      <c r="G40" s="126">
        <f>+F40</f>
        <v>0.9</v>
      </c>
      <c r="H40" s="126">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I38" sqref="I38:J38"/>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231</v>
      </c>
      <c r="E7" s="176"/>
      <c r="F7" s="176"/>
      <c r="G7" s="176"/>
      <c r="H7" s="177"/>
      <c r="I7" s="124" t="s">
        <v>63</v>
      </c>
      <c r="J7" s="40" t="s">
        <v>213</v>
      </c>
      <c r="T7" s="97" t="str">
        <f>+D7</f>
        <v>Actividades de comunicación organizacional</v>
      </c>
      <c r="U7" s="98" t="str">
        <f>+D9</f>
        <v>Medición de eficacia en el cumplimiento de las actividades programadas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Corresponde al N° de actividades implementadas</v>
      </c>
      <c r="AB7" s="98" t="str">
        <f>+F24</f>
        <v>Corresponde al N° de actividades programadas</v>
      </c>
      <c r="AC7" s="98" t="str">
        <f>+E27</f>
        <v>Corresponde al ponderado de las actividades programadas</v>
      </c>
      <c r="AD7" s="98" t="str">
        <f>+E26</f>
        <v>Corresponde al ponderado de las actividades ejecutadas</v>
      </c>
      <c r="AE7" s="98" t="str">
        <f>+J23</f>
        <v>Publicaciones internas - correos electrónicos</v>
      </c>
      <c r="AF7" s="98" t="str">
        <f>+J24</f>
        <v>Publicaciones internas - correos electrónicos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240</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48" t="s">
        <v>67</v>
      </c>
      <c r="C23" s="178" t="s">
        <v>68</v>
      </c>
      <c r="D23" s="148" t="s">
        <v>184</v>
      </c>
      <c r="E23" s="124" t="s">
        <v>55</v>
      </c>
      <c r="F23" s="179" t="s">
        <v>232</v>
      </c>
      <c r="G23" s="180"/>
      <c r="H23" s="180"/>
      <c r="I23" s="148" t="s">
        <v>69</v>
      </c>
      <c r="J23" s="8" t="s">
        <v>234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8"/>
      <c r="C24" s="178"/>
      <c r="D24" s="148"/>
      <c r="E24" s="124" t="s">
        <v>56</v>
      </c>
      <c r="F24" s="179" t="s">
        <v>216</v>
      </c>
      <c r="G24" s="180"/>
      <c r="H24" s="180"/>
      <c r="I24" s="148"/>
      <c r="J24" s="8" t="s">
        <v>234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3" t="s">
        <v>70</v>
      </c>
      <c r="C26" s="169" t="str">
        <f>+F23</f>
        <v>Corresponde al N° de actividades implementadas</v>
      </c>
      <c r="D26" s="169"/>
      <c r="E26" s="170" t="s">
        <v>217</v>
      </c>
      <c r="F26" s="170"/>
      <c r="G26" s="170"/>
      <c r="H26" s="170"/>
      <c r="I26" s="170"/>
      <c r="J26" s="17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3"/>
      <c r="C27" s="169" t="str">
        <f>+F24</f>
        <v>Corresponde al N° de actividades programadas</v>
      </c>
      <c r="D27" s="169"/>
      <c r="E27" s="170" t="s">
        <v>233</v>
      </c>
      <c r="F27" s="170"/>
      <c r="G27" s="170"/>
      <c r="H27" s="170"/>
      <c r="I27" s="170"/>
      <c r="J27" s="17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70" t="s">
        <v>205</v>
      </c>
      <c r="D29" s="170"/>
      <c r="E29" s="127" t="s">
        <v>14</v>
      </c>
      <c r="F29" s="170" t="s">
        <v>206</v>
      </c>
      <c r="G29" s="170"/>
      <c r="H29" s="127"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125" t="s">
        <v>81</v>
      </c>
      <c r="F39" s="125" t="s">
        <v>80</v>
      </c>
      <c r="G39" s="125" t="s">
        <v>81</v>
      </c>
      <c r="H39" s="125" t="s">
        <v>80</v>
      </c>
      <c r="I39" s="148" t="s">
        <v>82</v>
      </c>
      <c r="J39" s="149"/>
      <c r="L39" s="83"/>
      <c r="M39" s="83"/>
      <c r="N39" s="83"/>
      <c r="O39" s="83"/>
    </row>
    <row r="40" spans="2:216" ht="13.5" thickBot="1" x14ac:dyDescent="0.3">
      <c r="B40" s="161"/>
      <c r="C40" s="150">
        <v>1</v>
      </c>
      <c r="D40" s="150"/>
      <c r="E40" s="126">
        <v>1</v>
      </c>
      <c r="F40" s="126">
        <v>0.9</v>
      </c>
      <c r="G40" s="126">
        <f>+F40</f>
        <v>0.9</v>
      </c>
      <c r="H40" s="126">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M25" sqref="M2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200" t="s">
        <v>193</v>
      </c>
      <c r="F3" s="200"/>
      <c r="G3" s="200"/>
      <c r="H3" s="200"/>
      <c r="I3" s="200"/>
      <c r="J3" s="200"/>
    </row>
    <row r="4" spans="2:216" ht="10.5" customHeight="1" thickBot="1" x14ac:dyDescent="0.3">
      <c r="B4" s="33"/>
      <c r="C4" s="33"/>
      <c r="D4" s="33"/>
      <c r="E4" s="33"/>
      <c r="F4" s="33"/>
      <c r="G4" s="33"/>
      <c r="H4" s="33"/>
      <c r="I4" s="33"/>
      <c r="J4" s="33"/>
      <c r="T4" s="199" t="s">
        <v>0</v>
      </c>
      <c r="U4" s="184" t="s">
        <v>1</v>
      </c>
      <c r="V4" s="184" t="s">
        <v>2</v>
      </c>
      <c r="W4" s="184" t="s">
        <v>3</v>
      </c>
      <c r="X4" s="184" t="s">
        <v>4</v>
      </c>
      <c r="Y4" s="184" t="s">
        <v>5</v>
      </c>
      <c r="Z4" s="184" t="s">
        <v>6</v>
      </c>
      <c r="AA4" s="184" t="s">
        <v>7</v>
      </c>
      <c r="AB4" s="184" t="s">
        <v>8</v>
      </c>
      <c r="AC4" s="184" t="s">
        <v>9</v>
      </c>
      <c r="AD4" s="184" t="s">
        <v>10</v>
      </c>
      <c r="AE4" s="184" t="s">
        <v>11</v>
      </c>
      <c r="AF4" s="184" t="s">
        <v>12</v>
      </c>
      <c r="AG4" s="184" t="s">
        <v>13</v>
      </c>
      <c r="AH4" s="184" t="s">
        <v>14</v>
      </c>
      <c r="AI4" s="184" t="s">
        <v>15</v>
      </c>
      <c r="AJ4" s="184" t="s">
        <v>16</v>
      </c>
      <c r="AK4" s="184" t="s">
        <v>17</v>
      </c>
      <c r="AL4" s="184" t="s">
        <v>18</v>
      </c>
      <c r="AM4" s="184" t="s">
        <v>19</v>
      </c>
      <c r="AN4" s="184" t="s">
        <v>20</v>
      </c>
      <c r="AO4" s="199" t="s">
        <v>21</v>
      </c>
      <c r="AP4" s="184"/>
      <c r="AQ4" s="184"/>
      <c r="AR4" s="186"/>
      <c r="AS4" s="184" t="s">
        <v>22</v>
      </c>
      <c r="AT4" s="184" t="s">
        <v>23</v>
      </c>
      <c r="AU4" s="184" t="s">
        <v>24</v>
      </c>
      <c r="AV4" s="184" t="s">
        <v>25</v>
      </c>
      <c r="AW4" s="184" t="s">
        <v>26</v>
      </c>
      <c r="AX4" s="184" t="s">
        <v>27</v>
      </c>
      <c r="AY4" s="191" t="s">
        <v>28</v>
      </c>
      <c r="AZ4" s="192"/>
      <c r="BA4" s="192"/>
      <c r="BB4" s="192"/>
      <c r="BC4" s="192"/>
      <c r="BD4" s="192"/>
      <c r="BE4" s="192"/>
      <c r="BF4" s="193"/>
      <c r="BG4" s="191" t="s">
        <v>29</v>
      </c>
      <c r="BH4" s="192"/>
      <c r="BI4" s="192"/>
      <c r="BJ4" s="192"/>
      <c r="BK4" s="192"/>
      <c r="BL4" s="192"/>
      <c r="BM4" s="192"/>
      <c r="BN4" s="193"/>
      <c r="BO4" s="191" t="s">
        <v>30</v>
      </c>
      <c r="BP4" s="192"/>
      <c r="BQ4" s="192"/>
      <c r="BR4" s="192"/>
      <c r="BS4" s="192"/>
      <c r="BT4" s="192"/>
      <c r="BU4" s="192"/>
      <c r="BV4" s="193"/>
      <c r="BW4" s="191" t="s">
        <v>31</v>
      </c>
      <c r="BX4" s="192"/>
      <c r="BY4" s="192"/>
      <c r="BZ4" s="192"/>
      <c r="CA4" s="192"/>
      <c r="CB4" s="192"/>
      <c r="CC4" s="192"/>
      <c r="CD4" s="193"/>
      <c r="CE4" s="191" t="s">
        <v>32</v>
      </c>
      <c r="CF4" s="192"/>
      <c r="CG4" s="192"/>
      <c r="CH4" s="192"/>
      <c r="CI4" s="192"/>
      <c r="CJ4" s="192"/>
      <c r="CK4" s="192"/>
      <c r="CL4" s="193"/>
      <c r="CM4" s="191" t="s">
        <v>33</v>
      </c>
      <c r="CN4" s="192"/>
      <c r="CO4" s="192"/>
      <c r="CP4" s="192"/>
      <c r="CQ4" s="192"/>
      <c r="CR4" s="192"/>
      <c r="CS4" s="192"/>
      <c r="CT4" s="193"/>
      <c r="CU4" s="191" t="s">
        <v>34</v>
      </c>
      <c r="CV4" s="192"/>
      <c r="CW4" s="192"/>
      <c r="CX4" s="192"/>
      <c r="CY4" s="192"/>
      <c r="CZ4" s="192"/>
      <c r="DA4" s="192"/>
      <c r="DB4" s="193"/>
      <c r="DC4" s="191" t="s">
        <v>35</v>
      </c>
      <c r="DD4" s="192"/>
      <c r="DE4" s="192"/>
      <c r="DF4" s="192"/>
      <c r="DG4" s="192"/>
      <c r="DH4" s="192"/>
      <c r="DI4" s="192"/>
      <c r="DJ4" s="193"/>
      <c r="DK4" s="191" t="s">
        <v>36</v>
      </c>
      <c r="DL4" s="192"/>
      <c r="DM4" s="192"/>
      <c r="DN4" s="192"/>
      <c r="DO4" s="192"/>
      <c r="DP4" s="192"/>
      <c r="DQ4" s="192"/>
      <c r="DR4" s="193"/>
      <c r="DS4" s="191" t="s">
        <v>37</v>
      </c>
      <c r="DT4" s="192"/>
      <c r="DU4" s="192"/>
      <c r="DV4" s="192"/>
      <c r="DW4" s="192"/>
      <c r="DX4" s="192"/>
      <c r="DY4" s="192"/>
      <c r="DZ4" s="193"/>
      <c r="EA4" s="191" t="s">
        <v>38</v>
      </c>
      <c r="EB4" s="192"/>
      <c r="EC4" s="192"/>
      <c r="ED4" s="192"/>
      <c r="EE4" s="192"/>
      <c r="EF4" s="192"/>
      <c r="EG4" s="192"/>
      <c r="EH4" s="193"/>
      <c r="EI4" s="191" t="s">
        <v>39</v>
      </c>
      <c r="EJ4" s="192"/>
      <c r="EK4" s="192"/>
      <c r="EL4" s="192"/>
      <c r="EM4" s="192"/>
      <c r="EN4" s="192"/>
      <c r="EO4" s="192"/>
      <c r="EP4" s="192"/>
      <c r="EQ4" s="194" t="s">
        <v>40</v>
      </c>
      <c r="ER4" s="195"/>
      <c r="ES4" s="195"/>
      <c r="ET4" s="196"/>
      <c r="EU4" s="197" t="s">
        <v>41</v>
      </c>
      <c r="EV4" s="184" t="s">
        <v>42</v>
      </c>
      <c r="EW4" s="184" t="s">
        <v>43</v>
      </c>
      <c r="EX4" s="184" t="s">
        <v>44</v>
      </c>
      <c r="EY4" s="184" t="s">
        <v>45</v>
      </c>
      <c r="EZ4" s="184" t="s">
        <v>46</v>
      </c>
      <c r="FA4" s="184" t="s">
        <v>47</v>
      </c>
      <c r="FB4" s="184" t="s">
        <v>48</v>
      </c>
      <c r="FC4" s="184" t="s">
        <v>49</v>
      </c>
      <c r="FD4" s="186" t="s">
        <v>50</v>
      </c>
    </row>
    <row r="5" spans="2:216" ht="18" customHeight="1" thickBot="1" x14ac:dyDescent="0.3">
      <c r="B5" s="188" t="s">
        <v>51</v>
      </c>
      <c r="C5" s="189"/>
      <c r="D5" s="189"/>
      <c r="E5" s="189"/>
      <c r="F5" s="189"/>
      <c r="G5" s="189"/>
      <c r="H5" s="189"/>
      <c r="I5" s="189"/>
      <c r="J5" s="190"/>
      <c r="T5" s="201"/>
      <c r="U5" s="185"/>
      <c r="V5" s="185"/>
      <c r="W5" s="185"/>
      <c r="X5" s="185"/>
      <c r="Y5" s="185"/>
      <c r="Z5" s="185"/>
      <c r="AA5" s="185"/>
      <c r="AB5" s="185"/>
      <c r="AC5" s="185"/>
      <c r="AD5" s="185"/>
      <c r="AE5" s="185"/>
      <c r="AF5" s="185"/>
      <c r="AG5" s="185"/>
      <c r="AH5" s="185"/>
      <c r="AI5" s="185"/>
      <c r="AJ5" s="185"/>
      <c r="AK5" s="185"/>
      <c r="AL5" s="185"/>
      <c r="AM5" s="185"/>
      <c r="AN5" s="185"/>
      <c r="AO5" s="87" t="s">
        <v>52</v>
      </c>
      <c r="AP5" s="185" t="s">
        <v>53</v>
      </c>
      <c r="AQ5" s="185"/>
      <c r="AR5" s="88" t="s">
        <v>54</v>
      </c>
      <c r="AS5" s="185"/>
      <c r="AT5" s="185"/>
      <c r="AU5" s="185"/>
      <c r="AV5" s="185"/>
      <c r="AW5" s="185"/>
      <c r="AX5" s="185"/>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98"/>
      <c r="EV5" s="185"/>
      <c r="EW5" s="185"/>
      <c r="EX5" s="185"/>
      <c r="EY5" s="185"/>
      <c r="EZ5" s="185"/>
      <c r="FA5" s="185"/>
      <c r="FB5" s="185"/>
      <c r="FC5" s="185"/>
      <c r="FD5" s="18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32" t="s">
        <v>0</v>
      </c>
      <c r="C7" s="132"/>
      <c r="D7" s="175" t="s">
        <v>239</v>
      </c>
      <c r="E7" s="176"/>
      <c r="F7" s="176"/>
      <c r="G7" s="176"/>
      <c r="H7" s="177"/>
      <c r="I7" s="128" t="s">
        <v>63</v>
      </c>
      <c r="J7" s="40" t="s">
        <v>238</v>
      </c>
      <c r="T7" s="97" t="str">
        <f>+D7</f>
        <v>Mejoramiento de la imagen Institucional</v>
      </c>
      <c r="U7" s="98" t="str">
        <f>+D9</f>
        <v>Medicón de eficacia en lap ublicación de comunicados de prensa y monitoreo de redes sociales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Corresponde al N° de actividades implementadas</v>
      </c>
      <c r="AB7" s="98" t="str">
        <f>+F24</f>
        <v>Corresponde al N° de actividades programadas</v>
      </c>
      <c r="AC7" s="98" t="str">
        <f>+E27</f>
        <v>Corresponde al ponderado de las actividades programadas</v>
      </c>
      <c r="AD7" s="98" t="str">
        <f>+E26</f>
        <v>Corresponde al ponderado de las actividades ejecutadas</v>
      </c>
      <c r="AE7" s="98" t="str">
        <f>+J23</f>
        <v>Publicaciones internas - correos electrónicos</v>
      </c>
      <c r="AF7" s="98" t="str">
        <f>+J24</f>
        <v>Publicaciones internas - correos electrónicos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32" t="s">
        <v>1</v>
      </c>
      <c r="C9" s="132"/>
      <c r="D9" s="133" t="s">
        <v>241</v>
      </c>
      <c r="E9" s="133"/>
      <c r="F9" s="133"/>
      <c r="G9" s="133"/>
      <c r="H9" s="133"/>
      <c r="I9" s="133"/>
      <c r="J9" s="133"/>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32" t="s">
        <v>64</v>
      </c>
      <c r="C11" s="132"/>
      <c r="D11" s="133" t="s">
        <v>197</v>
      </c>
      <c r="E11" s="133"/>
      <c r="F11" s="133"/>
      <c r="G11" s="133"/>
      <c r="H11" s="133"/>
      <c r="I11" s="133"/>
      <c r="J11" s="133"/>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32" t="s">
        <v>121</v>
      </c>
      <c r="C13" s="132"/>
      <c r="D13" s="133" t="s">
        <v>103</v>
      </c>
      <c r="E13" s="133"/>
      <c r="F13" s="133"/>
      <c r="G13" s="133"/>
      <c r="H13" s="133"/>
      <c r="I13" s="133"/>
      <c r="J13" s="133"/>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32" t="s">
        <v>3</v>
      </c>
      <c r="C15" s="132" t="str">
        <f>IF(ISERROR(VLOOKUP(#REF!,[2]listas!$B$5:$G$54,2,0)),"",VLOOKUP(#REF!,[2]listas!$B$5:$G$54,2,0))</f>
        <v/>
      </c>
      <c r="D15" s="133" t="s">
        <v>198</v>
      </c>
      <c r="E15" s="133"/>
      <c r="F15" s="133"/>
      <c r="G15" s="133"/>
      <c r="H15" s="133"/>
      <c r="I15" s="133"/>
      <c r="J15" s="133"/>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32" t="s">
        <v>65</v>
      </c>
      <c r="C17" s="132"/>
      <c r="D17" s="181" t="s">
        <v>199</v>
      </c>
      <c r="E17" s="182"/>
      <c r="F17" s="182"/>
      <c r="G17" s="182"/>
      <c r="H17" s="182"/>
      <c r="I17" s="182"/>
      <c r="J17" s="183"/>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32" t="s">
        <v>66</v>
      </c>
      <c r="C19" s="132"/>
      <c r="D19" s="175"/>
      <c r="E19" s="176"/>
      <c r="F19" s="176"/>
      <c r="G19" s="176"/>
      <c r="H19" s="176"/>
      <c r="I19" s="176"/>
      <c r="J19" s="177"/>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32" t="s">
        <v>6</v>
      </c>
      <c r="C21" s="132"/>
      <c r="D21" s="175" t="s">
        <v>200</v>
      </c>
      <c r="E21" s="176"/>
      <c r="F21" s="176"/>
      <c r="G21" s="176"/>
      <c r="H21" s="176"/>
      <c r="I21" s="176"/>
      <c r="J21" s="177"/>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48" t="s">
        <v>67</v>
      </c>
      <c r="C23" s="178" t="s">
        <v>68</v>
      </c>
      <c r="D23" s="148" t="s">
        <v>184</v>
      </c>
      <c r="E23" s="128" t="s">
        <v>55</v>
      </c>
      <c r="F23" s="179" t="s">
        <v>232</v>
      </c>
      <c r="G23" s="180"/>
      <c r="H23" s="180"/>
      <c r="I23" s="148" t="s">
        <v>69</v>
      </c>
      <c r="J23" s="8" t="s">
        <v>234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48"/>
      <c r="C24" s="178"/>
      <c r="D24" s="148"/>
      <c r="E24" s="128" t="s">
        <v>56</v>
      </c>
      <c r="F24" s="179" t="s">
        <v>216</v>
      </c>
      <c r="G24" s="180"/>
      <c r="H24" s="180"/>
      <c r="I24" s="148"/>
      <c r="J24" s="8" t="s">
        <v>234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3" t="s">
        <v>70</v>
      </c>
      <c r="C26" s="169" t="str">
        <f>+F23</f>
        <v>Corresponde al N° de actividades implementadas</v>
      </c>
      <c r="D26" s="169"/>
      <c r="E26" s="170" t="s">
        <v>217</v>
      </c>
      <c r="F26" s="170"/>
      <c r="G26" s="170"/>
      <c r="H26" s="170"/>
      <c r="I26" s="170"/>
      <c r="J26" s="17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3"/>
      <c r="C27" s="169" t="str">
        <f>+F24</f>
        <v>Corresponde al N° de actividades programadas</v>
      </c>
      <c r="D27" s="169"/>
      <c r="E27" s="170" t="s">
        <v>233</v>
      </c>
      <c r="F27" s="170"/>
      <c r="G27" s="170"/>
      <c r="H27" s="170"/>
      <c r="I27" s="170"/>
      <c r="J27" s="17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30" t="s">
        <v>71</v>
      </c>
      <c r="C29" s="170" t="s">
        <v>205</v>
      </c>
      <c r="D29" s="170"/>
      <c r="E29" s="130" t="s">
        <v>14</v>
      </c>
      <c r="F29" s="170" t="s">
        <v>206</v>
      </c>
      <c r="G29" s="170"/>
      <c r="H29" s="130" t="s">
        <v>72</v>
      </c>
      <c r="I29" s="171" t="s">
        <v>207</v>
      </c>
      <c r="J29" s="172"/>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3" t="s">
        <v>16</v>
      </c>
      <c r="C31" s="153"/>
      <c r="D31" s="167" t="s">
        <v>230</v>
      </c>
      <c r="E31" s="167"/>
      <c r="F31" s="153" t="s">
        <v>17</v>
      </c>
      <c r="G31" s="153"/>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3" t="s">
        <v>19</v>
      </c>
      <c r="C33" s="153"/>
      <c r="D33" s="168" t="s">
        <v>200</v>
      </c>
      <c r="E33" s="168"/>
      <c r="F33" s="168"/>
      <c r="G33" s="153" t="s">
        <v>73</v>
      </c>
      <c r="H33" s="153"/>
      <c r="I33" s="173" t="s">
        <v>200</v>
      </c>
      <c r="J33" s="174"/>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3" t="s">
        <v>74</v>
      </c>
      <c r="C35" s="153"/>
      <c r="D35" s="154"/>
      <c r="E35" s="155"/>
      <c r="F35" s="155"/>
      <c r="G35" s="155"/>
      <c r="H35" s="155"/>
      <c r="I35" s="155"/>
      <c r="J35" s="156"/>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57">
        <v>100</v>
      </c>
      <c r="D37" s="158"/>
      <c r="E37" s="159" t="s">
        <v>75</v>
      </c>
      <c r="F37" s="159"/>
      <c r="G37" s="53">
        <v>100</v>
      </c>
      <c r="H37" s="159" t="s">
        <v>201</v>
      </c>
      <c r="I37" s="159"/>
      <c r="J37" s="53">
        <v>80</v>
      </c>
      <c r="L37" s="83"/>
      <c r="M37" s="83"/>
      <c r="N37" s="83"/>
      <c r="O37" s="83"/>
      <c r="AI37" s="86"/>
      <c r="AJ37" s="86"/>
      <c r="AK37" s="86"/>
      <c r="AL37" s="86"/>
      <c r="AM37" s="86"/>
      <c r="AN37" s="86"/>
      <c r="AO37" s="86"/>
      <c r="AP37" s="86"/>
      <c r="AQ37" s="86"/>
      <c r="AR37" s="86"/>
      <c r="AS37" s="86"/>
    </row>
    <row r="38" spans="2:216" ht="12.75" x14ac:dyDescent="0.25">
      <c r="B38" s="160" t="s">
        <v>76</v>
      </c>
      <c r="C38" s="162" t="s">
        <v>77</v>
      </c>
      <c r="D38" s="162"/>
      <c r="E38" s="163" t="s">
        <v>78</v>
      </c>
      <c r="F38" s="163"/>
      <c r="G38" s="164" t="s">
        <v>53</v>
      </c>
      <c r="H38" s="164"/>
      <c r="I38" s="165" t="s">
        <v>79</v>
      </c>
      <c r="J38" s="166"/>
      <c r="L38" s="83"/>
      <c r="M38" s="83"/>
      <c r="N38" s="83"/>
      <c r="O38" s="83"/>
    </row>
    <row r="39" spans="2:216" ht="12.75" x14ac:dyDescent="0.25">
      <c r="B39" s="160"/>
      <c r="C39" s="148" t="s">
        <v>80</v>
      </c>
      <c r="D39" s="148"/>
      <c r="E39" s="129" t="s">
        <v>81</v>
      </c>
      <c r="F39" s="129" t="s">
        <v>80</v>
      </c>
      <c r="G39" s="129" t="s">
        <v>81</v>
      </c>
      <c r="H39" s="129" t="s">
        <v>80</v>
      </c>
      <c r="I39" s="148" t="s">
        <v>82</v>
      </c>
      <c r="J39" s="149"/>
      <c r="L39" s="83"/>
      <c r="M39" s="83"/>
      <c r="N39" s="83"/>
      <c r="O39" s="83"/>
    </row>
    <row r="40" spans="2:216" ht="13.5" thickBot="1" x14ac:dyDescent="0.3">
      <c r="B40" s="161"/>
      <c r="C40" s="150">
        <v>1</v>
      </c>
      <c r="D40" s="150"/>
      <c r="E40" s="131">
        <v>1</v>
      </c>
      <c r="F40" s="131">
        <v>0.9</v>
      </c>
      <c r="G40" s="131">
        <f>+F40</f>
        <v>0.9</v>
      </c>
      <c r="H40" s="131">
        <f>+I40</f>
        <v>0.8</v>
      </c>
      <c r="I40" s="151">
        <v>0.8</v>
      </c>
      <c r="J40" s="152"/>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4" t="s">
        <v>83</v>
      </c>
      <c r="C42" s="135"/>
      <c r="D42" s="135"/>
      <c r="E42" s="135"/>
      <c r="F42" s="135"/>
      <c r="G42" s="135"/>
      <c r="H42" s="137" t="s">
        <v>84</v>
      </c>
      <c r="I42" s="138"/>
      <c r="J42" s="139"/>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41" t="s">
        <v>85</v>
      </c>
      <c r="C44" s="142"/>
      <c r="D44" s="143" t="s">
        <v>86</v>
      </c>
      <c r="E44" s="142"/>
      <c r="F44" s="143" t="s">
        <v>87</v>
      </c>
      <c r="G44" s="142"/>
      <c r="H44" s="143" t="s">
        <v>88</v>
      </c>
      <c r="I44" s="144"/>
      <c r="J44" s="56" t="s">
        <v>89</v>
      </c>
      <c r="L44" s="83"/>
      <c r="M44" s="83"/>
      <c r="N44" s="83"/>
      <c r="O44" s="83"/>
    </row>
    <row r="45" spans="2:216" ht="12.75" customHeight="1" thickBot="1" x14ac:dyDescent="0.3">
      <c r="B45" s="145">
        <v>1</v>
      </c>
      <c r="C45" s="146"/>
      <c r="D45" s="147">
        <v>1</v>
      </c>
      <c r="E45" s="146"/>
      <c r="F45" s="147">
        <v>1</v>
      </c>
      <c r="G45" s="146"/>
      <c r="H45" s="147">
        <v>1</v>
      </c>
      <c r="I45" s="146"/>
      <c r="J45" s="57">
        <f>+IF(I29="SUMA",(B45+D45+F45+H45),H45)</f>
        <v>1</v>
      </c>
      <c r="L45" s="83"/>
      <c r="M45" s="83"/>
      <c r="N45" s="83"/>
      <c r="O45" s="83"/>
    </row>
    <row r="46" spans="2:216" ht="16.5" thickBot="1" x14ac:dyDescent="0.3">
      <c r="B46" s="134" t="s">
        <v>90</v>
      </c>
      <c r="C46" s="135"/>
      <c r="D46" s="135"/>
      <c r="E46" s="135"/>
      <c r="F46" s="135"/>
      <c r="G46" s="136"/>
      <c r="H46" s="137" t="str">
        <f>+H42</f>
        <v>2015 - 2018</v>
      </c>
      <c r="I46" s="138"/>
      <c r="J46" s="139"/>
      <c r="L46" s="83"/>
      <c r="M46" s="83"/>
      <c r="N46" s="83"/>
      <c r="O46" s="83"/>
    </row>
    <row r="47" spans="2:216" s="4" customFormat="1" ht="4.5" customHeight="1" x14ac:dyDescent="0.25">
      <c r="E47" s="140"/>
      <c r="F47" s="140"/>
      <c r="G47" s="140"/>
      <c r="H47" s="140"/>
      <c r="I47" s="140"/>
      <c r="J47" s="140"/>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I1</vt:lpstr>
      <vt:lpstr>I2</vt:lpstr>
      <vt:lpstr>I3</vt:lpstr>
      <vt:lpstr>I4</vt:lpstr>
      <vt:lpstr>I5</vt:lpstr>
      <vt:lpstr>I6</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2018-09-10T15:08:24Z</dcterms:modified>
</cp:coreProperties>
</file>