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395" windowHeight="9000" activeTab="6"/>
  </bookViews>
  <sheets>
    <sheet name="I1" sheetId="1" r:id="rId1"/>
    <sheet name="I2" sheetId="3" r:id="rId2"/>
    <sheet name="I3" sheetId="4" r:id="rId3"/>
    <sheet name="I4" sheetId="5" r:id="rId4"/>
    <sheet name="I5" sheetId="6" r:id="rId5"/>
    <sheet name="I6" sheetId="7" r:id="rId6"/>
    <sheet name="I7" sheetId="8" r:id="rId7"/>
    <sheet name="Hoja2" sheetId="2" state="hidden" r:id="rId8"/>
  </sheets>
  <externalReferences>
    <externalReference r:id="rId9"/>
    <externalReference r:id="rId10"/>
  </externalReferences>
  <definedNames>
    <definedName name="DEPENDENCIA">[1]Dependencias!$A$5:$A$32</definedName>
    <definedName name="dependencias">Hoja2!$A$2:$A$18</definedName>
    <definedName name="OBJETIVOCAL">[1]Objetivos!$A$5:$A$11</definedName>
    <definedName name="objetivos">Hoja2!$F$2:$F$10</definedName>
    <definedName name="PROCESO">[2]listas!$B$5:$B$54</definedName>
    <definedName name="procesos">Hoja2!$H$2:$H$19</definedName>
    <definedName name="proyectos">Hoja2!$J$2:$J$7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8" l="1"/>
  <c r="I57" i="8"/>
  <c r="H46" i="8"/>
  <c r="J45" i="8"/>
  <c r="AW7" i="8" s="1"/>
  <c r="H40" i="8"/>
  <c r="G40" i="8"/>
  <c r="K29" i="8"/>
  <c r="C27" i="8"/>
  <c r="C26" i="8"/>
  <c r="C15" i="8"/>
  <c r="FD7" i="8"/>
  <c r="FC7" i="8"/>
  <c r="FB7" i="8"/>
  <c r="FA7" i="8"/>
  <c r="EZ7" i="8"/>
  <c r="EY7" i="8"/>
  <c r="EX7" i="8"/>
  <c r="EW7" i="8"/>
  <c r="EV7" i="8"/>
  <c r="EU7" i="8"/>
  <c r="ET7" i="8"/>
  <c r="ES7" i="8"/>
  <c r="ER7" i="8"/>
  <c r="EQ7" i="8"/>
  <c r="EP7" i="8"/>
  <c r="EO7" i="8"/>
  <c r="EN7" i="8"/>
  <c r="EM7" i="8"/>
  <c r="EL7" i="8"/>
  <c r="EK7" i="8"/>
  <c r="EJ7" i="8"/>
  <c r="EI7" i="8"/>
  <c r="EH7" i="8"/>
  <c r="EG7" i="8"/>
  <c r="EF7" i="8"/>
  <c r="EE7" i="8"/>
  <c r="ED7" i="8"/>
  <c r="EC7" i="8"/>
  <c r="EB7" i="8"/>
  <c r="EA7" i="8"/>
  <c r="DZ7" i="8"/>
  <c r="DY7" i="8"/>
  <c r="DX7" i="8"/>
  <c r="DW7" i="8"/>
  <c r="DV7" i="8"/>
  <c r="DU7" i="8"/>
  <c r="DT7" i="8"/>
  <c r="DS7" i="8"/>
  <c r="DR7" i="8"/>
  <c r="DQ7" i="8"/>
  <c r="DP7" i="8"/>
  <c r="DO7" i="8"/>
  <c r="DN7" i="8"/>
  <c r="DM7" i="8"/>
  <c r="DL7" i="8"/>
  <c r="DK7" i="8"/>
  <c r="DJ7" i="8"/>
  <c r="DI7" i="8"/>
  <c r="DH7" i="8"/>
  <c r="DG7" i="8"/>
  <c r="DF7" i="8"/>
  <c r="DE7" i="8"/>
  <c r="DD7" i="8"/>
  <c r="DC7" i="8"/>
  <c r="DB7" i="8"/>
  <c r="DA7" i="8"/>
  <c r="CZ7" i="8"/>
  <c r="CY7" i="8"/>
  <c r="CX7" i="8"/>
  <c r="CW7" i="8"/>
  <c r="CV7" i="8"/>
  <c r="CU7" i="8"/>
  <c r="CT7" i="8"/>
  <c r="CS7" i="8"/>
  <c r="CR7" i="8"/>
  <c r="CQ7" i="8"/>
  <c r="CP7" i="8"/>
  <c r="CO7" i="8"/>
  <c r="CN7" i="8"/>
  <c r="CM7" i="8"/>
  <c r="CL7" i="8"/>
  <c r="CK7" i="8"/>
  <c r="CJ7" i="8"/>
  <c r="CI7" i="8"/>
  <c r="CH7" i="8"/>
  <c r="CG7" i="8"/>
  <c r="CF7" i="8"/>
  <c r="CE7" i="8"/>
  <c r="CD7" i="8"/>
  <c r="CC7" i="8"/>
  <c r="CB7" i="8"/>
  <c r="CA7" i="8"/>
  <c r="BZ7" i="8"/>
  <c r="BY7" i="8"/>
  <c r="BX7" i="8"/>
  <c r="BW7" i="8"/>
  <c r="BV7" i="8"/>
  <c r="BU7" i="8"/>
  <c r="BT7" i="8"/>
  <c r="BS7" i="8"/>
  <c r="BR7" i="8"/>
  <c r="BQ7" i="8"/>
  <c r="BP7" i="8"/>
  <c r="BO7" i="8"/>
  <c r="BN7" i="8"/>
  <c r="BM7" i="8"/>
  <c r="BL7" i="8"/>
  <c r="BK7" i="8"/>
  <c r="BJ7" i="8"/>
  <c r="BI7" i="8"/>
  <c r="BH7" i="8"/>
  <c r="BG7" i="8"/>
  <c r="BF7" i="8"/>
  <c r="BE7" i="8"/>
  <c r="BD7" i="8"/>
  <c r="BC7" i="8"/>
  <c r="BB7" i="8"/>
  <c r="BA7" i="8"/>
  <c r="AZ7" i="8"/>
  <c r="AY7" i="8"/>
  <c r="AX7" i="8"/>
  <c r="AV7" i="8"/>
  <c r="AU7" i="8"/>
  <c r="AT7" i="8"/>
  <c r="AS7" i="8"/>
  <c r="AR7" i="8"/>
  <c r="AQ7" i="8"/>
  <c r="AP7" i="8"/>
  <c r="AO7" i="8"/>
  <c r="AN7" i="8"/>
  <c r="AM7" i="8"/>
  <c r="AL7" i="8"/>
  <c r="AK7" i="8"/>
  <c r="AJ7" i="8"/>
  <c r="AI7" i="8"/>
  <c r="AH7" i="8"/>
  <c r="AG7" i="8"/>
  <c r="AF7" i="8"/>
  <c r="AE7" i="8"/>
  <c r="AD7" i="8"/>
  <c r="AC7" i="8"/>
  <c r="AB7" i="8"/>
  <c r="AA7" i="8"/>
  <c r="Z7" i="8"/>
  <c r="Y7" i="8"/>
  <c r="X7" i="8"/>
  <c r="W7" i="8"/>
  <c r="V7" i="8"/>
  <c r="U7" i="8"/>
  <c r="T7" i="8"/>
  <c r="ET5" i="8"/>
  <c r="ES5" i="8"/>
  <c r="ER5" i="8"/>
  <c r="EQ5" i="8"/>
  <c r="J57" i="7"/>
  <c r="I57" i="7"/>
  <c r="H46" i="7"/>
  <c r="J45" i="7"/>
  <c r="H40" i="7"/>
  <c r="G40" i="7"/>
  <c r="K29" i="7"/>
  <c r="C27" i="7"/>
  <c r="C26" i="7"/>
  <c r="C15" i="7"/>
  <c r="FD7" i="7"/>
  <c r="FC7" i="7"/>
  <c r="FB7" i="7"/>
  <c r="FA7" i="7"/>
  <c r="EZ7" i="7"/>
  <c r="EY7" i="7"/>
  <c r="EX7" i="7"/>
  <c r="EW7" i="7"/>
  <c r="EV7" i="7"/>
  <c r="EU7" i="7"/>
  <c r="ET7" i="7"/>
  <c r="ES7" i="7"/>
  <c r="ER7" i="7"/>
  <c r="EQ7" i="7"/>
  <c r="EP7" i="7"/>
  <c r="EO7" i="7"/>
  <c r="EN7" i="7"/>
  <c r="EM7" i="7"/>
  <c r="EL7" i="7"/>
  <c r="EK7" i="7"/>
  <c r="EJ7" i="7"/>
  <c r="EI7" i="7"/>
  <c r="EH7" i="7"/>
  <c r="EG7" i="7"/>
  <c r="EF7" i="7"/>
  <c r="EE7" i="7"/>
  <c r="ED7" i="7"/>
  <c r="EC7" i="7"/>
  <c r="EB7" i="7"/>
  <c r="EA7" i="7"/>
  <c r="DZ7" i="7"/>
  <c r="DY7" i="7"/>
  <c r="DX7" i="7"/>
  <c r="DW7" i="7"/>
  <c r="DV7" i="7"/>
  <c r="DU7" i="7"/>
  <c r="DT7" i="7"/>
  <c r="DS7" i="7"/>
  <c r="DR7" i="7"/>
  <c r="DQ7" i="7"/>
  <c r="DP7" i="7"/>
  <c r="DO7" i="7"/>
  <c r="DN7" i="7"/>
  <c r="DM7" i="7"/>
  <c r="DL7" i="7"/>
  <c r="DK7" i="7"/>
  <c r="DJ7" i="7"/>
  <c r="DI7" i="7"/>
  <c r="DH7" i="7"/>
  <c r="DG7" i="7"/>
  <c r="DF7" i="7"/>
  <c r="DE7" i="7"/>
  <c r="DD7" i="7"/>
  <c r="DC7" i="7"/>
  <c r="DB7" i="7"/>
  <c r="DA7" i="7"/>
  <c r="CZ7" i="7"/>
  <c r="CY7" i="7"/>
  <c r="CX7" i="7"/>
  <c r="CW7" i="7"/>
  <c r="CV7" i="7"/>
  <c r="CU7" i="7"/>
  <c r="CT7" i="7"/>
  <c r="CS7" i="7"/>
  <c r="CR7" i="7"/>
  <c r="CQ7" i="7"/>
  <c r="CP7" i="7"/>
  <c r="CO7" i="7"/>
  <c r="CN7" i="7"/>
  <c r="CM7" i="7"/>
  <c r="CL7" i="7"/>
  <c r="CK7" i="7"/>
  <c r="CJ7" i="7"/>
  <c r="CI7" i="7"/>
  <c r="CH7" i="7"/>
  <c r="CG7" i="7"/>
  <c r="CF7" i="7"/>
  <c r="CE7" i="7"/>
  <c r="CD7" i="7"/>
  <c r="CC7" i="7"/>
  <c r="CB7" i="7"/>
  <c r="CA7" i="7"/>
  <c r="BZ7" i="7"/>
  <c r="BY7" i="7"/>
  <c r="BX7" i="7"/>
  <c r="BW7" i="7"/>
  <c r="BV7" i="7"/>
  <c r="BU7" i="7"/>
  <c r="BT7" i="7"/>
  <c r="BS7" i="7"/>
  <c r="BR7" i="7"/>
  <c r="BQ7" i="7"/>
  <c r="BP7" i="7"/>
  <c r="BO7" i="7"/>
  <c r="BN7" i="7"/>
  <c r="BM7" i="7"/>
  <c r="BL7" i="7"/>
  <c r="BK7" i="7"/>
  <c r="BJ7" i="7"/>
  <c r="BI7" i="7"/>
  <c r="BH7" i="7"/>
  <c r="BG7" i="7"/>
  <c r="BF7" i="7"/>
  <c r="BE7" i="7"/>
  <c r="BD7" i="7"/>
  <c r="BC7" i="7"/>
  <c r="BB7" i="7"/>
  <c r="BA7" i="7"/>
  <c r="AZ7" i="7"/>
  <c r="AY7" i="7"/>
  <c r="AX7" i="7"/>
  <c r="AW7" i="7"/>
  <c r="AV7" i="7"/>
  <c r="AU7" i="7"/>
  <c r="AT7" i="7"/>
  <c r="AS7" i="7"/>
  <c r="AR7" i="7"/>
  <c r="AQ7" i="7"/>
  <c r="AP7" i="7"/>
  <c r="AO7" i="7"/>
  <c r="AN7" i="7"/>
  <c r="AM7" i="7"/>
  <c r="AL7" i="7"/>
  <c r="AK7" i="7"/>
  <c r="AJ7" i="7"/>
  <c r="AI7" i="7"/>
  <c r="AH7" i="7"/>
  <c r="AG7" i="7"/>
  <c r="AF7" i="7"/>
  <c r="AE7" i="7"/>
  <c r="AD7" i="7"/>
  <c r="AC7" i="7"/>
  <c r="AB7" i="7"/>
  <c r="AA7" i="7"/>
  <c r="Z7" i="7"/>
  <c r="Y7" i="7"/>
  <c r="X7" i="7"/>
  <c r="W7" i="7"/>
  <c r="V7" i="7"/>
  <c r="U7" i="7"/>
  <c r="T7" i="7"/>
  <c r="ET5" i="7"/>
  <c r="ES5" i="7"/>
  <c r="ER5" i="7"/>
  <c r="EQ5" i="7"/>
  <c r="J57" i="6"/>
  <c r="I57" i="6"/>
  <c r="H46" i="6"/>
  <c r="J45" i="6"/>
  <c r="H40" i="6"/>
  <c r="G40" i="6"/>
  <c r="K29" i="6"/>
  <c r="C27" i="6"/>
  <c r="C26" i="6"/>
  <c r="C15" i="6"/>
  <c r="FD7" i="6"/>
  <c r="FC7" i="6"/>
  <c r="FB7" i="6"/>
  <c r="FA7" i="6"/>
  <c r="EZ7" i="6"/>
  <c r="EY7" i="6"/>
  <c r="EX7" i="6"/>
  <c r="EW7" i="6"/>
  <c r="EV7" i="6"/>
  <c r="EU7" i="6"/>
  <c r="ET7" i="6"/>
  <c r="ES7" i="6"/>
  <c r="ER7" i="6"/>
  <c r="EQ7" i="6"/>
  <c r="EP7" i="6"/>
  <c r="EO7" i="6"/>
  <c r="EN7" i="6"/>
  <c r="EM7" i="6"/>
  <c r="EL7" i="6"/>
  <c r="EK7" i="6"/>
  <c r="EJ7" i="6"/>
  <c r="EI7" i="6"/>
  <c r="EH7" i="6"/>
  <c r="EG7" i="6"/>
  <c r="EF7" i="6"/>
  <c r="EE7" i="6"/>
  <c r="ED7" i="6"/>
  <c r="EC7" i="6"/>
  <c r="EB7" i="6"/>
  <c r="EA7" i="6"/>
  <c r="DZ7" i="6"/>
  <c r="DY7" i="6"/>
  <c r="DX7" i="6"/>
  <c r="DW7" i="6"/>
  <c r="DV7" i="6"/>
  <c r="DU7" i="6"/>
  <c r="DT7" i="6"/>
  <c r="DS7" i="6"/>
  <c r="DR7" i="6"/>
  <c r="DQ7" i="6"/>
  <c r="DP7" i="6"/>
  <c r="DO7" i="6"/>
  <c r="DN7" i="6"/>
  <c r="DM7" i="6"/>
  <c r="DL7" i="6"/>
  <c r="DK7" i="6"/>
  <c r="DJ7" i="6"/>
  <c r="DI7" i="6"/>
  <c r="DH7" i="6"/>
  <c r="DG7" i="6"/>
  <c r="DF7" i="6"/>
  <c r="DE7" i="6"/>
  <c r="DD7" i="6"/>
  <c r="DC7" i="6"/>
  <c r="DB7" i="6"/>
  <c r="DA7" i="6"/>
  <c r="CZ7" i="6"/>
  <c r="CY7" i="6"/>
  <c r="CX7" i="6"/>
  <c r="CW7" i="6"/>
  <c r="CV7" i="6"/>
  <c r="CU7" i="6"/>
  <c r="CT7" i="6"/>
  <c r="CS7" i="6"/>
  <c r="CR7" i="6"/>
  <c r="CQ7" i="6"/>
  <c r="CP7" i="6"/>
  <c r="CO7" i="6"/>
  <c r="CN7" i="6"/>
  <c r="CM7" i="6"/>
  <c r="CL7" i="6"/>
  <c r="CK7" i="6"/>
  <c r="CJ7" i="6"/>
  <c r="CI7" i="6"/>
  <c r="CH7" i="6"/>
  <c r="CG7" i="6"/>
  <c r="CF7" i="6"/>
  <c r="CE7" i="6"/>
  <c r="CD7" i="6"/>
  <c r="CC7" i="6"/>
  <c r="CB7" i="6"/>
  <c r="CA7" i="6"/>
  <c r="BZ7" i="6"/>
  <c r="BY7" i="6"/>
  <c r="BX7" i="6"/>
  <c r="BW7" i="6"/>
  <c r="BV7" i="6"/>
  <c r="BU7" i="6"/>
  <c r="BT7" i="6"/>
  <c r="BS7" i="6"/>
  <c r="BR7" i="6"/>
  <c r="BQ7" i="6"/>
  <c r="BP7" i="6"/>
  <c r="BO7" i="6"/>
  <c r="BN7" i="6"/>
  <c r="BM7" i="6"/>
  <c r="BL7" i="6"/>
  <c r="BK7" i="6"/>
  <c r="BJ7" i="6"/>
  <c r="BI7" i="6"/>
  <c r="BH7" i="6"/>
  <c r="BG7" i="6"/>
  <c r="BF7" i="6"/>
  <c r="BE7" i="6"/>
  <c r="BD7" i="6"/>
  <c r="BC7" i="6"/>
  <c r="BB7" i="6"/>
  <c r="BA7" i="6"/>
  <c r="AZ7" i="6"/>
  <c r="AY7" i="6"/>
  <c r="AX7" i="6"/>
  <c r="AW7" i="6"/>
  <c r="AV7" i="6"/>
  <c r="AU7" i="6"/>
  <c r="AT7" i="6"/>
  <c r="AS7" i="6"/>
  <c r="AR7" i="6"/>
  <c r="AQ7" i="6"/>
  <c r="AP7" i="6"/>
  <c r="AO7" i="6"/>
  <c r="AN7" i="6"/>
  <c r="AM7" i="6"/>
  <c r="AL7" i="6"/>
  <c r="AK7" i="6"/>
  <c r="AJ7" i="6"/>
  <c r="AI7" i="6"/>
  <c r="AH7" i="6"/>
  <c r="AG7" i="6"/>
  <c r="AF7" i="6"/>
  <c r="AE7" i="6"/>
  <c r="AD7" i="6"/>
  <c r="AC7" i="6"/>
  <c r="AB7" i="6"/>
  <c r="AA7" i="6"/>
  <c r="Z7" i="6"/>
  <c r="Y7" i="6"/>
  <c r="X7" i="6"/>
  <c r="W7" i="6"/>
  <c r="V7" i="6"/>
  <c r="U7" i="6"/>
  <c r="T7" i="6"/>
  <c r="ET5" i="6"/>
  <c r="ES5" i="6"/>
  <c r="ER5" i="6"/>
  <c r="EQ5" i="6"/>
  <c r="J57" i="5"/>
  <c r="I57" i="5"/>
  <c r="H46" i="5"/>
  <c r="J45" i="5"/>
  <c r="H40" i="5"/>
  <c r="G40" i="5"/>
  <c r="K29" i="5"/>
  <c r="C27" i="5"/>
  <c r="C26" i="5"/>
  <c r="C15"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ET5" i="5"/>
  <c r="ES5" i="5"/>
  <c r="ER5" i="5"/>
  <c r="EQ5" i="5"/>
  <c r="J57" i="4"/>
  <c r="I57" i="4"/>
  <c r="H46" i="4"/>
  <c r="J45" i="4"/>
  <c r="H40" i="4"/>
  <c r="G40" i="4"/>
  <c r="K29" i="4"/>
  <c r="C27" i="4"/>
  <c r="C26" i="4"/>
  <c r="C15" i="4"/>
  <c r="FD7" i="4"/>
  <c r="FC7" i="4"/>
  <c r="FB7" i="4"/>
  <c r="FA7" i="4"/>
  <c r="EZ7" i="4"/>
  <c r="EY7" i="4"/>
  <c r="EX7" i="4"/>
  <c r="EW7" i="4"/>
  <c r="EV7" i="4"/>
  <c r="EU7" i="4"/>
  <c r="ET7" i="4"/>
  <c r="ES7" i="4"/>
  <c r="ER7" i="4"/>
  <c r="EQ7" i="4"/>
  <c r="EP7" i="4"/>
  <c r="EO7" i="4"/>
  <c r="EN7" i="4"/>
  <c r="EM7" i="4"/>
  <c r="EL7" i="4"/>
  <c r="EK7" i="4"/>
  <c r="EJ7" i="4"/>
  <c r="EI7" i="4"/>
  <c r="EH7" i="4"/>
  <c r="EG7" i="4"/>
  <c r="EF7" i="4"/>
  <c r="EE7" i="4"/>
  <c r="ED7" i="4"/>
  <c r="EC7" i="4"/>
  <c r="EB7" i="4"/>
  <c r="EA7" i="4"/>
  <c r="DZ7" i="4"/>
  <c r="DY7"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ET5" i="4"/>
  <c r="ES5" i="4"/>
  <c r="ER5" i="4"/>
  <c r="EQ5" i="4"/>
  <c r="J57" i="3" l="1"/>
  <c r="I57" i="3"/>
  <c r="H46" i="3"/>
  <c r="J45" i="3"/>
  <c r="H40" i="3"/>
  <c r="G40" i="3"/>
  <c r="K29" i="3"/>
  <c r="C27" i="3"/>
  <c r="C26" i="3"/>
  <c r="C15" i="3"/>
  <c r="FD7" i="3"/>
  <c r="FC7" i="3"/>
  <c r="FB7" i="3"/>
  <c r="FA7" i="3"/>
  <c r="EZ7" i="3"/>
  <c r="EY7" i="3"/>
  <c r="EX7" i="3"/>
  <c r="EW7" i="3"/>
  <c r="EV7" i="3"/>
  <c r="EU7" i="3"/>
  <c r="ET7" i="3"/>
  <c r="ES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A18" i="2" l="1"/>
  <c r="A17" i="2"/>
  <c r="A16" i="2"/>
  <c r="A15" i="2"/>
  <c r="A14" i="2"/>
  <c r="A13" i="2"/>
  <c r="A12" i="2"/>
  <c r="A11" i="2"/>
  <c r="A10" i="2"/>
  <c r="A9" i="2"/>
  <c r="A8" i="2"/>
  <c r="A7" i="2"/>
  <c r="A6" i="2"/>
  <c r="A5" i="2"/>
  <c r="A4" i="2"/>
  <c r="A3" i="2"/>
  <c r="A2" i="2"/>
  <c r="J57" i="1"/>
  <c r="ET7" i="1" s="1"/>
  <c r="I57" i="1"/>
  <c r="ES7" i="1" s="1"/>
  <c r="H46" i="1"/>
  <c r="J45" i="1"/>
  <c r="H40" i="1"/>
  <c r="G40" i="1"/>
  <c r="K29" i="1"/>
  <c r="C27" i="1"/>
  <c r="C26" i="1"/>
  <c r="C15" i="1"/>
  <c r="FD7" i="1"/>
  <c r="FC7" i="1"/>
  <c r="FB7" i="1"/>
  <c r="FA7" i="1"/>
  <c r="EZ7" i="1"/>
  <c r="EY7" i="1"/>
  <c r="EX7" i="1"/>
  <c r="EW7" i="1"/>
  <c r="EV7" i="1"/>
  <c r="EU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<sst xmlns="http://schemas.openxmlformats.org/spreadsheetml/2006/main" count="1735" uniqueCount="248">
  <si>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</si>
  <si>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</si>
  <si>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</si>
  <si>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</si>
  <si>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</si>
  <si>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</si>
  <si>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</si>
  <si>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</si>
  <si>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</si>
  <si>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</si>
  <si>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</si>
  <si>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</si>
  <si>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</si>
  <si>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</si>
  <si>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</si>
  <si>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</si>
  <si>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</si>
  <si>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</si>
  <si>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</si>
  <si>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</si>
  <si>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</si>
  <si>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</si>
  <si>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</si>
  <si>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</si>
  <si>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</si>
  <si>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</si>
  <si>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</si>
  <si>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</si>
  <si>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</si>
  <si>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</si>
  <si>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</si>
  <si>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</si>
  <si>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</si>
  <si>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</si>
  <si>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</si>
  <si>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</si>
  <si>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</si>
  <si>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</si>
  <si>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</si>
  <si>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</si>
  <si>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</si>
  <si>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</si>
  <si>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</si>
  <si>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</si>
  <si>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</si>
  <si>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</si>
  <si>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</si>
  <si>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</si>
  <si>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</si>
  <si>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</si>
  <si>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</si>
  <si>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</si>
  <si>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</si>
  <si>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</si>
  <si>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</si>
  <si>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</si>
  <si>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</si>
  <si>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</si>
  <si>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</si>
  <si>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</si>
  <si>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</si>
  <si>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</si>
  <si>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</si>
  <si>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</si>
  <si>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</si>
  <si>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DEL PROCESO:</t>
  </si>
  <si>
    <t xml:space="preserve">PROYECTO RELACIONADO </t>
  </si>
  <si>
    <t>FORMULA DE CÁLCULO</t>
  </si>
  <si>
    <t>División</t>
  </si>
  <si>
    <t xml:space="preserve">FUENTE DE DATOS </t>
  </si>
  <si>
    <t xml:space="preserve">DEFINICION DE VARIABLES </t>
  </si>
  <si>
    <t>PERIODICIDAD DE MEDICIÓN:</t>
  </si>
  <si>
    <t>TENDENCIA</t>
  </si>
  <si>
    <t>DUEÑOS - RESPONSABLE ANÁLISIS:</t>
  </si>
  <si>
    <t>OBSERVACIONES:</t>
  </si>
  <si>
    <t>Tolerancia superior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</si>
  <si>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</si>
  <si>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</si>
  <si>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</si>
  <si>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</si>
  <si>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</si>
  <si>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</si>
  <si>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</si>
  <si>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</si>
  <si>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</si>
  <si>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</si>
  <si>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</si>
  <si>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</si>
  <si>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</si>
  <si>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</si>
  <si>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</si>
  <si>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</si>
  <si>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Rango de cumplimiento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</si>
  <si>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</si>
  <si>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</si>
  <si>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</si>
  <si>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</si>
  <si>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</si>
  <si>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</si>
  <si>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</si>
  <si>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</si>
  <si>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</si>
  <si>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</si>
  <si>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Administrar, promover el uso y apropiación de las tecnologías de la información y las comunicaciones como soporte de la gestión administrativa del sistema penitenciario y carcelario.</t>
  </si>
  <si>
    <t>O9</t>
  </si>
  <si>
    <t>Brindar programas pertinentes de tratamiento penitenciario orientados a la PPL que les permita su resocialización para la vida en libertad.</t>
  </si>
  <si>
    <t>O2</t>
  </si>
  <si>
    <t xml:space="preserve">Contribuir a la protección y el fomento de los derechos humanos de la población privada de la libertad en la prestación de los servicios penitenciarios y carcelarios. </t>
  </si>
  <si>
    <t>O8</t>
  </si>
  <si>
    <t>Gestionar los programas académicos de acuerdo con los lineamientos establecidos en la legislación vigente con el fin de producir una oferta educativa pertinente y de calidad.</t>
  </si>
  <si>
    <t>O4</t>
  </si>
  <si>
    <t>Implementar un modelo de planeación y gestión que articule la adopción de políticas, afiance la actuación administrativa,  facilite el cumplimiento de las metas institucionales y la prestación de servicios a la comunidad.</t>
  </si>
  <si>
    <t>O6</t>
  </si>
  <si>
    <t>Realizar asesoría jurídica y  orientar las políticas a nivel nacional sobre la aplicación del régimen disciplinario para la defensa judicial del Inpec.</t>
  </si>
  <si>
    <t>O7</t>
  </si>
  <si>
    <t>Sostener la Atención Social a la PPL, que les otorgue condiciones dignas en la  Pricionalización.</t>
  </si>
  <si>
    <t>O1</t>
  </si>
  <si>
    <t>Generar condiciones permanentes de seguridad en los ERON.</t>
  </si>
  <si>
    <t>O3</t>
  </si>
  <si>
    <t>Garantizar la gestión del Talento Humano, para que los servidores penitenciarios desarrollen de manera competente y comprometida la Nacionalidad de la Institucional.</t>
  </si>
  <si>
    <t>O5</t>
  </si>
  <si>
    <t>OBJETIVO ESTRATÉGICO</t>
  </si>
  <si>
    <t xml:space="preserve">Comunicación Estratégica
</t>
  </si>
  <si>
    <t xml:space="preserve">Atención Social
</t>
  </si>
  <si>
    <t xml:space="preserve">Gestión  Talento Humano
</t>
  </si>
  <si>
    <t xml:space="preserve">Gestión Tecnología e Información
</t>
  </si>
  <si>
    <t xml:space="preserve">Gestión Documental
</t>
  </si>
  <si>
    <t xml:space="preserve">Logística y Abastecimiento
</t>
  </si>
  <si>
    <t xml:space="preserve">Gestión Financiera
</t>
  </si>
  <si>
    <t xml:space="preserve">Control Interno </t>
  </si>
  <si>
    <t xml:space="preserve">Derechos Humanos  y Atención al Cliente
</t>
  </si>
  <si>
    <t xml:space="preserve">Directrices Jurídicas del Régimen Penitenciario y Carcelario 
</t>
  </si>
  <si>
    <t xml:space="preserve">Gestión  Legal
</t>
  </si>
  <si>
    <t xml:space="preserve">Gestión del Conocimiento Institucional.
</t>
  </si>
  <si>
    <t xml:space="preserve">Gestión Disciplinaria
</t>
  </si>
  <si>
    <t xml:space="preserve">Planificación Institucional  </t>
  </si>
  <si>
    <t xml:space="preserve">Seguridad Penitenciaria 
y Carcelaria
</t>
  </si>
  <si>
    <t>Tratamiento Penitenciario</t>
  </si>
  <si>
    <t xml:space="preserve">Dependencias </t>
  </si>
  <si>
    <t xml:space="preserve">CODIGO </t>
  </si>
  <si>
    <t>SIGLAS</t>
  </si>
  <si>
    <t xml:space="preserve">DIRECCIÓN DE ATENCIÓN Y TRATAMIENTO </t>
  </si>
  <si>
    <t>DIRAT</t>
  </si>
  <si>
    <t xml:space="preserve">DIRECCIÓN DE CUSTODIA Y VIGILANCIA </t>
  </si>
  <si>
    <t>DICUV</t>
  </si>
  <si>
    <t xml:space="preserve">DIRECCIÓN DE GESTIÓN CORPORATIVA </t>
  </si>
  <si>
    <t>DIGEC</t>
  </si>
  <si>
    <t>DIRECCION ESCUELA DE FORMACIÓN</t>
  </si>
  <si>
    <t>DIRES</t>
  </si>
  <si>
    <t>GRUPO DE APOYO ESPIRITUAL</t>
  </si>
  <si>
    <t>GAPOE</t>
  </si>
  <si>
    <t xml:space="preserve">GRUPO DE ASUNTOS PENITENCIARIOS </t>
  </si>
  <si>
    <t>GASUP</t>
  </si>
  <si>
    <t xml:space="preserve">GRUPO DE ATENCIÓN AL CIUDADANO </t>
  </si>
  <si>
    <t>GATEC</t>
  </si>
  <si>
    <t xml:space="preserve">GRUPO DE DERECHOS HUMANOS </t>
  </si>
  <si>
    <t>GODHU</t>
  </si>
  <si>
    <t xml:space="preserve">GRUPO DE RELACIONES INTERNACIONALES </t>
  </si>
  <si>
    <t>GRURI</t>
  </si>
  <si>
    <t>GRUPO DE RELACIONES PÚBLICAS Y PROTOCOLO</t>
  </si>
  <si>
    <t>GREPU</t>
  </si>
  <si>
    <t>OFICINA ASESORA DE COMUNICACIONES</t>
  </si>
  <si>
    <t>OFICO</t>
  </si>
  <si>
    <t xml:space="preserve">OFICINA ASESORA DE PLANEACIÓN </t>
  </si>
  <si>
    <t>OFPLA</t>
  </si>
  <si>
    <t xml:space="preserve">OFICINA ASESORA JURÍDICA </t>
  </si>
  <si>
    <t>OFAJU</t>
  </si>
  <si>
    <t xml:space="preserve">OFICINA DE CONTROL INTERNO </t>
  </si>
  <si>
    <t>OFICI</t>
  </si>
  <si>
    <t xml:space="preserve">OFICINA DE CONTROL INTERNO DISCIPLINARIO </t>
  </si>
  <si>
    <t>OFIDI</t>
  </si>
  <si>
    <t xml:space="preserve">OFICINA DE SISTEMAS DE INFORMACIÓN </t>
  </si>
  <si>
    <t>OFISI</t>
  </si>
  <si>
    <t xml:space="preserve">SUBDIRECCIÓN DE TALENTO HUMANO </t>
  </si>
  <si>
    <t>SUTAH</t>
  </si>
  <si>
    <t xml:space="preserve">REGIONAL CENTRAL </t>
  </si>
  <si>
    <t>REGIONAL  VIEJO CALDAS</t>
  </si>
  <si>
    <t>REGIONAL  ORIENTE</t>
  </si>
  <si>
    <t>REGIONAL OCCIDENTE</t>
  </si>
  <si>
    <t xml:space="preserve">REGIONAL  NORTE </t>
  </si>
  <si>
    <t>REGIONAL NOROESTE</t>
  </si>
  <si>
    <t>objetivos</t>
  </si>
  <si>
    <t>procesos</t>
  </si>
  <si>
    <t>Análisis de resultado</t>
  </si>
  <si>
    <t xml:space="preserve">Identificación de variables </t>
  </si>
  <si>
    <t>2015011000230 - "DESARROLLO TECNOLÓGICO PARA EL SISTEMA MISIONAL PENITENCIARIO Y CARCELARIO</t>
  </si>
  <si>
    <t>2015011000235 - MEJORAMIENTO DE PROCESOS EDUCATIVOS EN LOS ESTABLECIMIENTOS DE RECLUSIÓN DEL ORDEN NACIONAL</t>
  </si>
  <si>
    <t>2015011000276 - IMPLEMENTACIÓN CÁRCELES PARA LA PAZ NACIONAL</t>
  </si>
  <si>
    <t>2015011000269 - DISEÑO DE HERRAMIENTAS DE EVALUACIÓN NACIONAL</t>
  </si>
  <si>
    <t xml:space="preserve">1173000580000 - IMPLEMENTACIÓN DE MECANISMOS PARA MEJORAR LA CALIDAD Y EFICIENCIA EN LA PRESTACIÓN DEL SERVICIO AL CIUDADANO </t>
  </si>
  <si>
    <t>2012011000280 - IMPLEMENTACIÓN GESTIÓN DOCUMENTAL INPEC A NIVEL NACIONAL</t>
  </si>
  <si>
    <t>Proyectos</t>
  </si>
  <si>
    <t>Cálculo del indicador</t>
  </si>
  <si>
    <t>HOJA METODOLÓGICA DEL INDICADOR</t>
  </si>
  <si>
    <t>Programa de auditoría</t>
  </si>
  <si>
    <t>I1</t>
  </si>
  <si>
    <t>Seguimiento al cumplimiento de las auditorias realizadas según programación</t>
  </si>
  <si>
    <t>Proceso</t>
  </si>
  <si>
    <t>Evaluar, asesorar y acompañar a la alta Dirección y a los procesos del Instituto en el logro de la eficacia,  eficiencia y efectividad para el cumplimiento de los objetivos en el marco de la normatividad legal vigente, disciplina al interior de la Entidad.</t>
  </si>
  <si>
    <t xml:space="preserve">OFICI - OFICINA DE CONTROL INTERNO </t>
  </si>
  <si>
    <t>Porcentaje</t>
  </si>
  <si>
    <t>Tolerancia Inferior</t>
  </si>
  <si>
    <t>Trimestral</t>
  </si>
  <si>
    <t>Eficacia</t>
  </si>
  <si>
    <t>Positiva</t>
  </si>
  <si>
    <t>El N° Auditorias realizadas en la fecha programada</t>
  </si>
  <si>
    <t>El N°  de auditorias programadas</t>
  </si>
  <si>
    <t>Informe Seguimiento plan de acción</t>
  </si>
  <si>
    <t>Calificación dada como resultado del seguimiento al cumplimiento de las auditorias realizadas</t>
  </si>
  <si>
    <t>El total de las audiorias programadas</t>
  </si>
  <si>
    <t>Modificaciones al programa de auditoría</t>
  </si>
  <si>
    <t>I2</t>
  </si>
  <si>
    <t>I3</t>
  </si>
  <si>
    <t>I4</t>
  </si>
  <si>
    <t>I5</t>
  </si>
  <si>
    <t>I6</t>
  </si>
  <si>
    <t>I7</t>
  </si>
  <si>
    <t>Seguimiento al cumplimiento de modificaciones al programa de auditoria</t>
  </si>
  <si>
    <t>Informe de gestión de la oficina</t>
  </si>
  <si>
    <t xml:space="preserve">Calificación dada como resultado del seguimiento al cumplimiento de las modificaciones al plan de auditorias  </t>
  </si>
  <si>
    <t>Competencia del equipo auditor</t>
  </si>
  <si>
    <t>Seguimiento al cumplimiento del N° de integrantes ideal del equipo auditor con sus respectivas competencias como auditor</t>
  </si>
  <si>
    <t>El N° auditores actual calificados</t>
  </si>
  <si>
    <t>El N° auditores calificados ideal</t>
  </si>
  <si>
    <t>Corresponde al N° de funcionarios con las competencias de auditor en el equipo de auditoria</t>
  </si>
  <si>
    <t>Corresponde al N° de funcionarios con las competencias de auditor en el equipo de auditoria ideal</t>
  </si>
  <si>
    <t>Acompañamiento a los procesos</t>
  </si>
  <si>
    <t>Seguimiento al cumplimiento de asesoria y acompañamiento a los procesos institucionales</t>
  </si>
  <si>
    <t>El N°actividaes desarrolladas de acompañamiento</t>
  </si>
  <si>
    <t>El N°  de actividades  programadas</t>
  </si>
  <si>
    <t>Calificación dada como resultado del seguimiento al cumplimiento de las actividades de acompañamiento</t>
  </si>
  <si>
    <t>total de las actividades de acompañamiento programadas</t>
  </si>
  <si>
    <t>Seguimiento a las Acciones</t>
  </si>
  <si>
    <t>Cumplimiento a las actividades de seguimiento programadas</t>
  </si>
  <si>
    <t>El N°actividaes desarrolladas de seguimiento</t>
  </si>
  <si>
    <t>Calificación dada como resultado del cumplimiento  al seguimiento de actividades</t>
  </si>
  <si>
    <t>El total de las actividades  programadas</t>
  </si>
  <si>
    <t xml:space="preserve">Avance en el programa de autoevaluación del control y la gestión </t>
  </si>
  <si>
    <t>Seguimiento al cumplimiento de programa de autoevaluación del control y la gestión</t>
  </si>
  <si>
    <t>El N° Actividades realizadas en la fecha programada</t>
  </si>
  <si>
    <t>El N°  de actividades programadas de autoevaluación del control y gestión</t>
  </si>
  <si>
    <t>Calificación dada como resultado del seguimiento al cumplimiento de las actividades de autoevaluación del control y gestión</t>
  </si>
  <si>
    <t>El total de las actividades  programadas de autoevaluación del control y gestión</t>
  </si>
  <si>
    <t>Resultados de la evaluación del sistema de control interno</t>
  </si>
  <si>
    <t>Seguimiento al resultado de la evaluación del sistema de control interno</t>
  </si>
  <si>
    <t>Resultado de cumplimiento de la evaluación del sistema de control interno</t>
  </si>
  <si>
    <t>Suma</t>
  </si>
  <si>
    <t>Informe de la evaluación del sistema de control interno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</si>
</sst>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2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0"/>
      <color indexed="8"/>
      <name val="Arial Narrow"/>
      <family val="2"/>
    </font>
    <font>
      <b/>
      <sz val="10"/>
      <color theme="1"/>
      <name val="Arial Narrow"/>
      <family val="2"/>
    </font>
    <font>
      <b/>
      <sz val="12"/>
      <color indexed="8"/>
      <name val="Arial Narrow"/>
      <family val="2"/>
    </font>
    <font>
      <sz val="10"/>
      <color theme="0"/>
      <name val="Calibri"/>
      <family val="2"/>
      <scheme val="minor"/>
    </font>
    <font>
      <b/>
      <sz val="10"/>
      <color theme="0"/>
      <name val="Arial Narrow"/>
      <family val="2"/>
    </font>
    <font>
      <b/>
      <sz val="10"/>
      <color theme="0"/>
      <name val="Calibri"/>
      <family val="2"/>
    </font>
    <font>
      <sz val="10"/>
      <color theme="0"/>
      <name val="Arial Narrow"/>
      <family val="2"/>
    </font>
    <font>
      <b/>
      <sz val="10"/>
      <color theme="1"/>
      <name val="Calibri"/>
      <family val="2"/>
      <scheme val="minor"/>
    </font>
    <font>
      <b/>
      <sz val="14"/>
      <color theme="0"/>
      <name val="Calibri"/>
      <family val="2"/>
      <scheme val="minor"/>
    </font>
    <font>
      <sz val="11"/>
      <color theme="1"/>
      <name val="Sylfaen"/>
      <family val="1"/>
    </font>
    <font>
      <b/>
      <sz val="12"/>
      <color theme="0"/>
      <name val="Arial Narrow"/>
      <family val="2"/>
    </font>
    <font>
      <b/>
      <sz val="10"/>
      <color indexed="8"/>
      <name val="Calibri"/>
      <family val="2"/>
      <scheme val="minor"/>
    </font>
    <font>
      <sz val="10"/>
      <color indexed="8"/>
      <name val="Calibri"/>
      <family val="2"/>
      <scheme val="minor"/>
    </font>
    <font>
      <b/>
      <sz val="8"/>
      <color indexed="8"/>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11"/>
      <color rgb="FF000000"/>
      <name val="Calibri"/>
      <family val="2"/>
    </font>
    <font>
      <sz val="10"/>
      <color rgb="FF000000"/>
      <name val="Arial Narrow"/>
      <family val="2"/>
    </font>
    <font>
      <sz val="11"/>
      <name val="Calibri"/>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00435A"/>
        <bgColor indexed="64"/>
      </patternFill>
    </fill>
    <fill>
      <patternFill patternType="solid">
        <fgColor rgb="FFCDF2FF"/>
        <bgColor indexed="64"/>
      </patternFill>
    </fill>
    <fill>
      <patternFill patternType="solid">
        <fgColor rgb="FFFFFFFF"/>
        <bgColor rgb="FFFFFFFF"/>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5" fillId="0" borderId="0"/>
  </cellStyleXfs>
  <cellXfs count="198">
    <xf numFmtId="0" fontId="0" fillId="0" borderId="0" xfId="0"/>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0" borderId="1" xfId="0" applyFont="1" applyBorder="1" applyAlignment="1" applyProtection="1">
      <alignment vertical="center" wrapText="1"/>
    </xf>
    <xf numFmtId="0" fontId="2" fillId="2"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2" borderId="0" xfId="0" applyFont="1" applyFill="1" applyBorder="1" applyAlignment="1" applyProtection="1">
      <alignment horizontal="center" vertical="center" wrapText="1"/>
    </xf>
    <xf numFmtId="14" fontId="2" fillId="3" borderId="1" xfId="0" applyNumberFormat="1" applyFont="1" applyFill="1" applyBorder="1" applyAlignment="1" applyProtection="1">
      <alignment horizontal="right" vertical="center" wrapText="1"/>
    </xf>
    <xf numFmtId="10" fontId="2" fillId="0" borderId="1" xfId="2" applyNumberFormat="1" applyFont="1" applyBorder="1" applyAlignment="1" applyProtection="1">
      <alignment vertical="center" wrapText="1"/>
      <protection locked="0" hidden="1"/>
    </xf>
    <xf numFmtId="2" fontId="2" fillId="2" borderId="0" xfId="0" applyNumberFormat="1" applyFont="1" applyFill="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43" fontId="2" fillId="0" borderId="37" xfId="1" applyFont="1" applyBorder="1" applyAlignment="1" applyProtection="1">
      <alignment horizontal="right" vertical="center" wrapText="1"/>
      <protection locked="0" hidden="1"/>
    </xf>
    <xf numFmtId="10" fontId="3" fillId="2" borderId="0" xfId="0" applyNumberFormat="1" applyFont="1" applyFill="1" applyBorder="1" applyAlignment="1" applyProtection="1">
      <alignment vertical="center" wrapText="1"/>
    </xf>
    <xf numFmtId="9" fontId="3" fillId="2" borderId="0" xfId="0" applyNumberFormat="1" applyFont="1" applyFill="1" applyBorder="1" applyAlignment="1" applyProtection="1">
      <alignment vertical="center" wrapText="1"/>
    </xf>
    <xf numFmtId="43" fontId="2" fillId="0" borderId="1" xfId="1" applyFont="1" applyBorder="1" applyAlignment="1" applyProtection="1">
      <alignment horizontal="right" vertical="center" wrapText="1"/>
      <protection locked="0" hidden="1"/>
    </xf>
    <xf numFmtId="43" fontId="2" fillId="0" borderId="1" xfId="1" applyFont="1" applyBorder="1" applyAlignment="1" applyProtection="1">
      <alignment horizontal="right" vertical="center" wrapText="1"/>
    </xf>
    <xf numFmtId="43" fontId="2" fillId="0" borderId="14" xfId="1" applyFont="1" applyBorder="1" applyAlignment="1" applyProtection="1">
      <alignment horizontal="right" vertical="center" wrapText="1"/>
      <protection locked="0" hidden="1"/>
    </xf>
    <xf numFmtId="0" fontId="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14" fillId="11" borderId="4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15" fillId="0" borderId="1" xfId="0" applyFont="1" applyFill="1" applyBorder="1" applyAlignment="1">
      <alignment wrapText="1"/>
    </xf>
    <xf numFmtId="0" fontId="0" fillId="0" borderId="1" xfId="0" applyBorder="1" applyAlignment="1">
      <alignment vertical="center"/>
    </xf>
    <xf numFmtId="0" fontId="0" fillId="0" borderId="1" xfId="0" applyFill="1" applyBorder="1" applyAlignment="1">
      <alignment vertical="center" wrapText="1"/>
    </xf>
    <xf numFmtId="0" fontId="4" fillId="0" borderId="0" xfId="0" applyFont="1" applyBorder="1" applyAlignment="1" applyProtection="1">
      <alignment vertical="center" wrapText="1"/>
    </xf>
    <xf numFmtId="0" fontId="0" fillId="0" borderId="0" xfId="0" applyAlignment="1">
      <alignment horizontal="justify" vertical="center" wrapText="1"/>
    </xf>
    <xf numFmtId="0" fontId="5" fillId="0" borderId="0" xfId="0" applyFont="1" applyBorder="1" applyAlignment="1" applyProtection="1">
      <alignment vertical="center" wrapText="1"/>
    </xf>
    <xf numFmtId="165" fontId="2" fillId="3" borderId="37" xfId="2" applyNumberFormat="1" applyFont="1" applyFill="1" applyBorder="1" applyAlignment="1" applyProtection="1">
      <alignment horizontal="right" vertical="center" wrapText="1"/>
    </xf>
    <xf numFmtId="165" fontId="2" fillId="3" borderId="1" xfId="2" applyNumberFormat="1" applyFont="1" applyFill="1" applyBorder="1" applyAlignment="1" applyProtection="1">
      <alignment horizontal="right" vertical="center" wrapText="1"/>
    </xf>
    <xf numFmtId="165" fontId="2" fillId="3" borderId="14" xfId="2" applyNumberFormat="1" applyFont="1" applyFill="1" applyBorder="1" applyAlignment="1" applyProtection="1">
      <alignment horizontal="right" vertical="center" wrapText="1"/>
    </xf>
    <xf numFmtId="0" fontId="17" fillId="13" borderId="1" xfId="0" applyFont="1" applyFill="1" applyBorder="1" applyAlignment="1" applyProtection="1">
      <alignment vertical="center" wrapText="1"/>
    </xf>
    <xf numFmtId="0" fontId="18" fillId="0" borderId="22" xfId="0" applyFont="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19" fillId="13" borderId="1" xfId="0" applyFont="1" applyFill="1" applyBorder="1" applyAlignment="1" applyProtection="1">
      <alignment vertical="center" wrapText="1"/>
    </xf>
    <xf numFmtId="9" fontId="18" fillId="2" borderId="0" xfId="0" applyNumberFormat="1" applyFont="1" applyFill="1" applyBorder="1" applyAlignment="1" applyProtection="1">
      <alignment horizontal="center" vertical="center" wrapText="1"/>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7" fillId="13" borderId="0" xfId="0" applyFont="1" applyFill="1" applyBorder="1" applyAlignment="1" applyProtection="1">
      <alignment horizontal="left" vertical="center" wrapText="1"/>
    </xf>
    <xf numFmtId="0" fontId="17" fillId="0" borderId="23" xfId="0" applyFont="1" applyBorder="1" applyAlignment="1" applyProtection="1">
      <alignment horizontal="left" vertical="center" wrapText="1"/>
    </xf>
    <xf numFmtId="0" fontId="20" fillId="12" borderId="3" xfId="0" applyFont="1" applyFill="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20" fillId="12" borderId="31" xfId="0" applyFont="1" applyFill="1" applyBorder="1" applyAlignment="1" applyProtection="1">
      <alignment horizontal="center" vertical="center" wrapText="1"/>
    </xf>
    <xf numFmtId="43" fontId="17" fillId="4" borderId="35" xfId="1" applyFont="1" applyFill="1" applyBorder="1" applyAlignment="1" applyProtection="1">
      <alignment horizontal="center" vertical="center" wrapText="1"/>
    </xf>
    <xf numFmtId="0" fontId="20" fillId="12" borderId="45" xfId="0" applyFont="1" applyFill="1" applyBorder="1" applyAlignment="1" applyProtection="1">
      <alignment horizontal="center" vertical="center" wrapText="1"/>
    </xf>
    <xf numFmtId="0" fontId="20" fillId="12" borderId="46" xfId="0" applyFont="1" applyFill="1" applyBorder="1" applyAlignment="1" applyProtection="1">
      <alignment horizontal="center" vertical="center" wrapText="1"/>
    </xf>
    <xf numFmtId="0" fontId="20" fillId="12" borderId="47" xfId="0" applyFont="1" applyFill="1" applyBorder="1" applyAlignment="1" applyProtection="1">
      <alignment horizontal="center" vertical="center" wrapText="1"/>
    </xf>
    <xf numFmtId="0" fontId="24" fillId="13" borderId="36" xfId="0" applyFont="1" applyFill="1" applyBorder="1" applyAlignment="1" applyProtection="1">
      <alignment horizontal="center" vertical="center" wrapText="1"/>
    </xf>
    <xf numFmtId="165" fontId="13" fillId="0" borderId="37" xfId="2" applyNumberFormat="1" applyFont="1" applyBorder="1" applyAlignment="1" applyProtection="1">
      <alignment horizontal="right" vertical="center" wrapText="1"/>
    </xf>
    <xf numFmtId="10" fontId="13" fillId="0" borderId="2" xfId="2" applyNumberFormat="1" applyFont="1" applyBorder="1" applyAlignment="1" applyProtection="1">
      <alignment vertical="center" wrapText="1"/>
    </xf>
    <xf numFmtId="10" fontId="13" fillId="0" borderId="36" xfId="2" applyNumberFormat="1" applyFont="1" applyBorder="1" applyAlignment="1" applyProtection="1">
      <alignment vertical="center" wrapText="1"/>
    </xf>
    <xf numFmtId="10" fontId="13" fillId="0" borderId="38" xfId="2" applyNumberFormat="1" applyFont="1" applyBorder="1" applyAlignment="1" applyProtection="1">
      <alignment vertical="center" wrapText="1"/>
    </xf>
    <xf numFmtId="0" fontId="24" fillId="13" borderId="25" xfId="0" applyFont="1" applyFill="1" applyBorder="1" applyAlignment="1" applyProtection="1">
      <alignment horizontal="center" vertical="center" wrapText="1"/>
    </xf>
    <xf numFmtId="165" fontId="13" fillId="0" borderId="1" xfId="2" applyNumberFormat="1" applyFont="1" applyBorder="1" applyAlignment="1" applyProtection="1">
      <alignment horizontal="right" vertical="center" wrapText="1"/>
    </xf>
    <xf numFmtId="10" fontId="13" fillId="0" borderId="20" xfId="2" applyNumberFormat="1" applyFont="1" applyBorder="1" applyAlignment="1" applyProtection="1">
      <alignment vertical="center" wrapText="1"/>
    </xf>
    <xf numFmtId="10" fontId="13" fillId="0" borderId="25" xfId="2" applyNumberFormat="1" applyFont="1" applyBorder="1" applyAlignment="1" applyProtection="1">
      <alignment vertical="center" wrapText="1"/>
    </xf>
    <xf numFmtId="10" fontId="13" fillId="0" borderId="26" xfId="2" applyNumberFormat="1" applyFont="1" applyBorder="1" applyAlignment="1" applyProtection="1">
      <alignment vertical="center" wrapText="1"/>
    </xf>
    <xf numFmtId="0" fontId="24" fillId="13" borderId="13" xfId="0" applyFont="1" applyFill="1" applyBorder="1" applyAlignment="1" applyProtection="1">
      <alignment horizontal="center" vertical="center" wrapText="1"/>
    </xf>
    <xf numFmtId="165" fontId="13" fillId="0" borderId="14" xfId="2" applyNumberFormat="1" applyFont="1" applyBorder="1" applyAlignment="1" applyProtection="1">
      <alignment horizontal="right" vertical="center" wrapText="1"/>
    </xf>
    <xf numFmtId="10" fontId="13" fillId="0" borderId="27" xfId="2" applyNumberFormat="1" applyFont="1" applyBorder="1" applyAlignment="1" applyProtection="1">
      <alignment vertical="center" wrapText="1"/>
    </xf>
    <xf numFmtId="10" fontId="13" fillId="0" borderId="39" xfId="2" applyNumberFormat="1" applyFont="1" applyBorder="1" applyAlignment="1" applyProtection="1">
      <alignment vertical="center" wrapText="1"/>
    </xf>
    <xf numFmtId="10" fontId="13" fillId="0" borderId="40" xfId="2" applyNumberFormat="1" applyFont="1" applyBorder="1" applyAlignment="1" applyProtection="1">
      <alignment vertical="center" wrapText="1"/>
    </xf>
    <xf numFmtId="17" fontId="20" fillId="12" borderId="10" xfId="0" applyNumberFormat="1" applyFont="1" applyFill="1" applyBorder="1" applyAlignment="1" applyProtection="1">
      <alignment horizontal="center" vertical="center" wrapText="1"/>
    </xf>
    <xf numFmtId="0" fontId="24" fillId="10" borderId="11" xfId="0" applyFont="1" applyFill="1" applyBorder="1" applyAlignment="1" applyProtection="1">
      <alignment horizontal="right" vertical="center" wrapText="1"/>
    </xf>
    <xf numFmtId="2" fontId="24" fillId="10" borderId="11" xfId="0" applyNumberFormat="1" applyFont="1" applyFill="1" applyBorder="1" applyAlignment="1" applyProtection="1">
      <alignment horizontal="right" vertical="center" wrapText="1"/>
    </xf>
    <xf numFmtId="9" fontId="24" fillId="10" borderId="11" xfId="2" applyFont="1" applyFill="1" applyBorder="1" applyAlignment="1" applyProtection="1">
      <alignment horizontal="right" vertical="center" wrapText="1"/>
    </xf>
    <xf numFmtId="10" fontId="13" fillId="0" borderId="11" xfId="2" applyNumberFormat="1" applyFont="1" applyBorder="1" applyAlignment="1" applyProtection="1">
      <alignment horizontal="left" vertical="center" wrapText="1"/>
    </xf>
    <xf numFmtId="10" fontId="13" fillId="0" borderId="10" xfId="2" applyNumberFormat="1" applyFont="1" applyBorder="1" applyAlignment="1" applyProtection="1">
      <alignment vertical="center" wrapText="1"/>
    </xf>
    <xf numFmtId="10" fontId="13" fillId="0" borderId="12" xfId="2" applyNumberFormat="1" applyFont="1" applyBorder="1" applyAlignment="1" applyProtection="1">
      <alignment vertical="center" wrapText="1"/>
    </xf>
    <xf numFmtId="0" fontId="2" fillId="0" borderId="0" xfId="0" applyFont="1" applyFill="1" applyAlignment="1" applyProtection="1">
      <alignment vertical="center" wrapText="1"/>
    </xf>
    <xf numFmtId="0" fontId="0" fillId="0" borderId="0" xfId="0" applyFill="1"/>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5" xfId="0" applyFont="1" applyFill="1" applyBorder="1" applyAlignment="1" applyProtection="1">
      <alignment vertical="center" wrapText="1"/>
    </xf>
    <xf numFmtId="0" fontId="7"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164" fontId="2" fillId="0" borderId="11" xfId="1" applyNumberFormat="1" applyFont="1" applyFill="1" applyBorder="1" applyAlignment="1" applyProtection="1">
      <alignment vertical="center" wrapText="1"/>
    </xf>
    <xf numFmtId="14"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165" fontId="2" fillId="0" borderId="11" xfId="2" applyNumberFormat="1" applyFont="1" applyFill="1" applyBorder="1" applyAlignment="1" applyProtection="1">
      <alignment vertical="center" wrapText="1"/>
    </xf>
    <xf numFmtId="39" fontId="2" fillId="0" borderId="11" xfId="0" applyNumberFormat="1" applyFont="1" applyFill="1" applyBorder="1" applyAlignment="1" applyProtection="1">
      <alignment vertical="center" wrapText="1"/>
    </xf>
    <xf numFmtId="43" fontId="2" fillId="0" borderId="11" xfId="0" applyNumberFormat="1" applyFont="1" applyFill="1" applyBorder="1" applyAlignment="1" applyProtection="1">
      <alignment vertical="center" wrapText="1"/>
    </xf>
    <xf numFmtId="10" fontId="2" fillId="0" borderId="11" xfId="0" applyNumberFormat="1" applyFont="1" applyFill="1" applyBorder="1" applyAlignment="1" applyProtection="1">
      <alignment vertical="center" wrapText="1"/>
    </xf>
    <xf numFmtId="0" fontId="2" fillId="0" borderId="12" xfId="0" applyFont="1" applyFill="1" applyBorder="1" applyAlignment="1" applyProtection="1">
      <alignment vertical="center" wrapText="1"/>
    </xf>
    <xf numFmtId="10" fontId="2" fillId="0" borderId="0" xfId="0" applyNumberFormat="1" applyFont="1" applyFill="1" applyBorder="1" applyAlignment="1" applyProtection="1">
      <alignment vertical="center" wrapText="1"/>
    </xf>
    <xf numFmtId="43" fontId="2"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10"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2"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9" fontId="12"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2" fontId="9" fillId="0" borderId="0"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justify" vertical="center" wrapText="1"/>
    </xf>
    <xf numFmtId="43" fontId="9" fillId="0" borderId="0" xfId="0" applyNumberFormat="1" applyFont="1" applyFill="1" applyBorder="1" applyAlignment="1" applyProtection="1">
      <alignment vertical="center" wrapText="1"/>
    </xf>
    <xf numFmtId="39" fontId="9" fillId="0" borderId="0" xfId="1" applyNumberFormat="1" applyFont="1" applyFill="1" applyBorder="1" applyAlignment="1" applyProtection="1">
      <alignment vertical="center" wrapText="1"/>
    </xf>
    <xf numFmtId="2" fontId="10" fillId="0" borderId="0" xfId="1"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8" fillId="13" borderId="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6" fillId="12" borderId="42" xfId="0" applyFont="1" applyFill="1" applyBorder="1" applyAlignment="1" applyProtection="1">
      <alignment horizontal="center" vertical="center" wrapText="1"/>
    </xf>
    <xf numFmtId="0" fontId="16" fillId="12" borderId="43" xfId="0" applyFont="1" applyFill="1" applyBorder="1" applyAlignment="1" applyProtection="1">
      <alignment horizontal="center" vertical="center" wrapText="1"/>
    </xf>
    <xf numFmtId="0" fontId="16" fillId="12" borderId="44" xfId="0" applyFont="1" applyFill="1" applyBorder="1" applyAlignment="1" applyProtection="1">
      <alignment horizontal="center" vertical="center" wrapText="1"/>
    </xf>
    <xf numFmtId="0" fontId="17" fillId="13" borderId="1" xfId="0" applyFont="1" applyFill="1" applyBorder="1" applyAlignment="1" applyProtection="1">
      <alignment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17" fillId="1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8" fillId="3" borderId="20"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2"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20" fillId="12" borderId="4" xfId="0" applyFont="1" applyFill="1" applyBorder="1" applyAlignment="1" applyProtection="1">
      <alignment horizontal="center" vertical="center" wrapText="1"/>
    </xf>
    <xf numFmtId="0" fontId="17" fillId="13" borderId="25" xfId="0" applyFont="1" applyFill="1" applyBorder="1" applyAlignment="1" applyProtection="1">
      <alignment horizontal="left" vertical="center" wrapText="1"/>
    </xf>
    <xf numFmtId="0" fontId="17" fillId="13" borderId="13"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9" fontId="18" fillId="0" borderId="1" xfId="0" applyNumberFormat="1" applyFont="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1" fillId="12" borderId="29" xfId="0" applyFont="1" applyFill="1" applyBorder="1" applyAlignment="1" applyProtection="1">
      <alignment horizontal="right" vertical="center" wrapText="1"/>
    </xf>
    <xf numFmtId="0" fontId="21" fillId="12" borderId="7" xfId="0" applyFont="1" applyFill="1" applyBorder="1" applyAlignment="1" applyProtection="1">
      <alignment horizontal="right" vertical="center" wrapText="1"/>
    </xf>
    <xf numFmtId="0" fontId="21" fillId="12" borderId="8" xfId="0" applyFont="1" applyFill="1" applyBorder="1" applyAlignment="1" applyProtection="1">
      <alignment horizontal="right" vertical="center" wrapText="1"/>
    </xf>
    <xf numFmtId="0" fontId="21" fillId="12" borderId="29" xfId="0" applyFont="1" applyFill="1" applyBorder="1" applyAlignment="1" applyProtection="1">
      <alignment horizontal="left" vertical="center" wrapText="1"/>
    </xf>
    <xf numFmtId="0" fontId="21" fillId="12" borderId="7" xfId="0" applyFont="1" applyFill="1" applyBorder="1" applyAlignment="1" applyProtection="1">
      <alignment horizontal="left" vertical="center" wrapText="1"/>
    </xf>
    <xf numFmtId="0" fontId="21" fillId="12" borderId="8"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0" fontId="22" fillId="13" borderId="29"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2" fillId="13" borderId="7" xfId="0" applyFont="1" applyFill="1" applyBorder="1" applyAlignment="1" applyProtection="1">
      <alignment horizontal="center" vertical="center" wrapText="1"/>
    </xf>
    <xf numFmtId="9" fontId="2" fillId="0" borderId="32" xfId="2" applyFont="1" applyBorder="1" applyAlignment="1" applyProtection="1">
      <alignment horizontal="center" vertical="center" wrapText="1"/>
      <protection locked="0" hidden="1"/>
    </xf>
    <xf numFmtId="9" fontId="2" fillId="0" borderId="33" xfId="2" applyFont="1" applyBorder="1" applyAlignment="1" applyProtection="1">
      <alignment horizontal="center" vertical="center" wrapText="1"/>
      <protection locked="0" hidden="1"/>
    </xf>
    <xf numFmtId="9" fontId="2" fillId="0" borderId="34" xfId="2" applyFont="1" applyBorder="1" applyAlignment="1" applyProtection="1">
      <alignment horizontal="center" vertical="center" wrapText="1"/>
      <protection locked="0" hidden="1"/>
    </xf>
    <xf numFmtId="0" fontId="17" fillId="13" borderId="26"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0" fontId="18" fillId="9" borderId="27" xfId="2" applyNumberFormat="1" applyFont="1" applyFill="1" applyBorder="1" applyAlignment="1" applyProtection="1">
      <alignment horizontal="center" vertical="center" wrapText="1"/>
    </xf>
    <xf numFmtId="10" fontId="18" fillId="9" borderId="28" xfId="2" applyNumberFormat="1"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26" fillId="14" borderId="48" xfId="3" applyFont="1" applyFill="1" applyBorder="1" applyAlignment="1">
      <alignment horizontal="left" vertical="center" wrapText="1"/>
    </xf>
    <xf numFmtId="0" fontId="27" fillId="0" borderId="49" xfId="3" applyFont="1" applyBorder="1"/>
  </cellXfs>
  <cellStyles count="4">
    <cellStyle name="Millares" xfId="1" builtinId="3"/>
    <cellStyle name="Normal" xfId="0" builtinId="0"/>
    <cellStyle name="Normal 2" xfId="3"/>
    <cellStyle name="Porcentaje"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004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1028" name="Conector recto 3"/>
        <xdr:cNvSpPr>
          <a:spLocks noChangeShapeType="1"/>
        </xdr:cNvSpPr>
      </xdr:nvSpPr>
      <xdr:spPr bwMode="auto">
        <a:xfrm>
          <a:off x="1966913" y="642938"/>
          <a:ext cx="2516981"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54781"/>
          <a:ext cx="1464469" cy="471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L29" sqref="L29"/>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194</v>
      </c>
      <c r="E7" s="143"/>
      <c r="F7" s="143"/>
      <c r="G7" s="143"/>
      <c r="H7" s="144"/>
      <c r="I7" s="39" t="s">
        <v>63</v>
      </c>
      <c r="J7" s="40" t="s">
        <v>195</v>
      </c>
      <c r="T7" s="97" t="str">
        <f>+D7</f>
        <v>Programa de auditoría</v>
      </c>
      <c r="U7" s="98" t="str">
        <f>+D9</f>
        <v>Seguimiento al cumplimiento de las auditorias realizadas según programación</v>
      </c>
      <c r="V7" s="98" t="e">
        <f>+#REF!</f>
        <v>#REF!</v>
      </c>
      <c r="W7" s="98" t="e">
        <f>+#REF!</f>
        <v>#REF!</v>
      </c>
      <c r="X7" s="98" t="str">
        <f>+D17</f>
        <v>Evaluar, asesorar y acompañar a la alta Dirección y a los procesos del Instituto en el logro de la eficacia,  eficiencia y efectividad para el cumplimiento de los objetivos en el marco de la normatividad legal vigente, disciplina al interior de la Entidad.</v>
      </c>
      <c r="Y7" s="98">
        <f>+D19</f>
        <v>0</v>
      </c>
      <c r="Z7" s="98" t="e">
        <f>+#REF!</f>
        <v>#REF!</v>
      </c>
      <c r="AA7" s="98" t="str">
        <f>+F23</f>
        <v>El N° Auditorias realizadas en la fecha programada</v>
      </c>
      <c r="AB7" s="98" t="str">
        <f>+F24</f>
        <v>El N°  de auditorias programadas</v>
      </c>
      <c r="AC7" s="98" t="str">
        <f>+E27</f>
        <v>El total de las audiorias programadas</v>
      </c>
      <c r="AD7" s="98" t="str">
        <f>+E26</f>
        <v>Calificación dada como resultado del seguimiento al cumplimiento de las auditorias realizadas</v>
      </c>
      <c r="AE7" s="98" t="str">
        <f>+J23</f>
        <v>Informe de gestión de la oficina</v>
      </c>
      <c r="AF7" s="98" t="str">
        <f>+J24</f>
        <v>Informe de gestión de la oficina</v>
      </c>
      <c r="AG7" s="98" t="str">
        <f>+C29</f>
        <v>Trimestral</v>
      </c>
      <c r="AH7" s="98" t="str">
        <f>+F29</f>
        <v>Eficacia</v>
      </c>
      <c r="AI7" s="98" t="str">
        <f>+I29</f>
        <v>Positiva</v>
      </c>
      <c r="AJ7" s="99" t="str">
        <f>+D31</f>
        <v>Porcentaje</v>
      </c>
      <c r="AK7" s="100">
        <f>+H31</f>
        <v>42005</v>
      </c>
      <c r="AL7" s="101">
        <f>+J31</f>
        <v>0</v>
      </c>
      <c r="AM7" s="98" t="str">
        <f>+D33</f>
        <v xml:space="preserve">OFICI - OFICINA DE CONTROL INTERNO </v>
      </c>
      <c r="AN7" s="98" t="str">
        <f>CONCATENATE(I33," ",J33)</f>
        <v xml:space="preserve">OFICI - OFICINA DE CONTROL INTERNO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196</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198</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199</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x14ac:dyDescent="0.25">
      <c r="B23" s="151" t="s">
        <v>67</v>
      </c>
      <c r="C23" s="152" t="s">
        <v>68</v>
      </c>
      <c r="D23" s="151" t="s">
        <v>184</v>
      </c>
      <c r="E23" s="39" t="s">
        <v>55</v>
      </c>
      <c r="F23" s="196" t="s">
        <v>205</v>
      </c>
      <c r="G23" s="197"/>
      <c r="H23" s="197"/>
      <c r="I23" s="151" t="s">
        <v>69</v>
      </c>
      <c r="J23" s="8" t="s">
        <v>218</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x14ac:dyDescent="0.25">
      <c r="B24" s="151"/>
      <c r="C24" s="152"/>
      <c r="D24" s="151"/>
      <c r="E24" s="39" t="s">
        <v>56</v>
      </c>
      <c r="F24" s="196" t="s">
        <v>206</v>
      </c>
      <c r="G24" s="197"/>
      <c r="H24" s="197"/>
      <c r="I24" s="151"/>
      <c r="J24" s="8" t="s">
        <v>218</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 Auditorias realizadas en la fecha programada</v>
      </c>
      <c r="D26" s="157"/>
      <c r="E26" s="158" t="s">
        <v>208</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N°  de auditorias programadas</v>
      </c>
      <c r="D27" s="157"/>
      <c r="E27" s="158" t="s">
        <v>209</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45" t="s">
        <v>71</v>
      </c>
      <c r="C29" s="158" t="s">
        <v>202</v>
      </c>
      <c r="D29" s="158"/>
      <c r="E29" s="45" t="s">
        <v>14</v>
      </c>
      <c r="F29" s="158" t="s">
        <v>203</v>
      </c>
      <c r="G29" s="158"/>
      <c r="H29" s="45" t="s">
        <v>72</v>
      </c>
      <c r="I29" s="159" t="s">
        <v>204</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200</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199</v>
      </c>
      <c r="E33" s="172"/>
      <c r="F33" s="172"/>
      <c r="G33" s="156" t="s">
        <v>73</v>
      </c>
      <c r="H33" s="156"/>
      <c r="I33" s="161" t="s">
        <v>199</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201</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54" t="s">
        <v>81</v>
      </c>
      <c r="F39" s="54" t="s">
        <v>80</v>
      </c>
      <c r="G39" s="54" t="s">
        <v>81</v>
      </c>
      <c r="H39" s="54" t="s">
        <v>80</v>
      </c>
      <c r="I39" s="151" t="s">
        <v>82</v>
      </c>
      <c r="J39" s="187"/>
      <c r="L39" s="83"/>
      <c r="M39" s="83"/>
      <c r="N39" s="83"/>
      <c r="O39" s="83"/>
    </row>
    <row r="40" spans="2:216" ht="13.5" thickBot="1" x14ac:dyDescent="0.3">
      <c r="B40" s="165"/>
      <c r="C40" s="188">
        <v>1</v>
      </c>
      <c r="D40" s="188"/>
      <c r="E40" s="55">
        <v>1</v>
      </c>
      <c r="F40" s="55">
        <v>0.9</v>
      </c>
      <c r="G40" s="55">
        <f>+F40</f>
        <v>0.9</v>
      </c>
      <c r="H40" s="55">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B11:C11"/>
    <mergeCell ref="D11:J11"/>
    <mergeCell ref="B13:C13"/>
    <mergeCell ref="D15:J15"/>
    <mergeCell ref="B46:G46"/>
    <mergeCell ref="H46:J46"/>
    <mergeCell ref="E47:J47"/>
    <mergeCell ref="B44:C44"/>
    <mergeCell ref="D44:E44"/>
    <mergeCell ref="F44:G44"/>
    <mergeCell ref="H44:I44"/>
    <mergeCell ref="B45:C45"/>
    <mergeCell ref="D45:E45"/>
    <mergeCell ref="F45:G45"/>
    <mergeCell ref="H45:I45"/>
    <mergeCell ref="C39:D39"/>
    <mergeCell ref="I39:J39"/>
    <mergeCell ref="C40:D40"/>
    <mergeCell ref="I40:J40"/>
    <mergeCell ref="B42:G42"/>
    <mergeCell ref="H42:J42"/>
    <mergeCell ref="B35:C35"/>
    <mergeCell ref="D35:J35"/>
    <mergeCell ref="C37:D37"/>
    <mergeCell ref="E37:F37"/>
    <mergeCell ref="H37:I37"/>
    <mergeCell ref="B38:B40"/>
    <mergeCell ref="C38:D38"/>
    <mergeCell ref="E38:F38"/>
    <mergeCell ref="G38:H38"/>
    <mergeCell ref="I38:J38"/>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I33:J33"/>
    <mergeCell ref="B19:C19"/>
    <mergeCell ref="D19:J19"/>
    <mergeCell ref="B23:B24"/>
    <mergeCell ref="C23:C24"/>
    <mergeCell ref="D23:D24"/>
    <mergeCell ref="F23:H23"/>
    <mergeCell ref="I23:I24"/>
    <mergeCell ref="F24:H24"/>
    <mergeCell ref="D13:J13"/>
    <mergeCell ref="B15:C15"/>
    <mergeCell ref="B17:C17"/>
    <mergeCell ref="D17:J17"/>
    <mergeCell ref="B21:C21"/>
    <mergeCell ref="D21:J21"/>
    <mergeCell ref="FC4:FC5"/>
    <mergeCell ref="FD4:FD5"/>
    <mergeCell ref="B5:J5"/>
    <mergeCell ref="AP5:AQ5"/>
    <mergeCell ref="B7:C7"/>
    <mergeCell ref="D7:H7"/>
    <mergeCell ref="B9:C9"/>
    <mergeCell ref="D9:J9"/>
    <mergeCell ref="EW4:EW5"/>
    <mergeCell ref="EX4:EX5"/>
    <mergeCell ref="EY4:EY5"/>
    <mergeCell ref="EZ4:EZ5"/>
    <mergeCell ref="FA4:FA5"/>
    <mergeCell ref="FB4:FB5"/>
    <mergeCell ref="DS4:DZ4"/>
    <mergeCell ref="EA4:EH4"/>
    <mergeCell ref="EI4:EP4"/>
    <mergeCell ref="EQ4:ET4"/>
    <mergeCell ref="EU4:EU5"/>
    <mergeCell ref="EV4:EV5"/>
    <mergeCell ref="BW4:CD4"/>
    <mergeCell ref="CE4:CL4"/>
    <mergeCell ref="CM4:CT4"/>
    <mergeCell ref="CU4:DB4"/>
    <mergeCell ref="AJ4:AJ5"/>
    <mergeCell ref="AK4:AK5"/>
    <mergeCell ref="AL4:AL5"/>
    <mergeCell ref="AD4:AD5"/>
    <mergeCell ref="AE4:AE5"/>
    <mergeCell ref="AF4:AF5"/>
    <mergeCell ref="DC4:DJ4"/>
    <mergeCell ref="DK4:DR4"/>
    <mergeCell ref="AV4:AV5"/>
    <mergeCell ref="AW4:AW5"/>
    <mergeCell ref="AX4:AX5"/>
    <mergeCell ref="AY4:BF4"/>
    <mergeCell ref="BG4:BN4"/>
    <mergeCell ref="BO4:BV4"/>
    <mergeCell ref="AM4:AM5"/>
    <mergeCell ref="AN4:AN5"/>
    <mergeCell ref="AO4:AR4"/>
    <mergeCell ref="AS4:AS5"/>
    <mergeCell ref="AT4:AT5"/>
    <mergeCell ref="AU4:AU5"/>
    <mergeCell ref="E3:J3"/>
    <mergeCell ref="T4:T5"/>
    <mergeCell ref="AG4:AG5"/>
    <mergeCell ref="AH4:AH5"/>
    <mergeCell ref="AI4:AI5"/>
    <mergeCell ref="AA4:AA5"/>
    <mergeCell ref="AB4:AB5"/>
    <mergeCell ref="AC4:AC5"/>
    <mergeCell ref="U4:U5"/>
    <mergeCell ref="V4:V5"/>
    <mergeCell ref="W4:W5"/>
    <mergeCell ref="X4:X5"/>
    <mergeCell ref="Y4:Y5"/>
    <mergeCell ref="Z4:Z5"/>
  </mergeCells>
  <conditionalFormatting sqref="AM26:AR26 AI26:AJ26">
    <cfRule type="cellIs" dxfId="6" priority="2"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M33" sqref="M33"/>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210</v>
      </c>
      <c r="E7" s="143"/>
      <c r="F7" s="143"/>
      <c r="G7" s="143"/>
      <c r="H7" s="144"/>
      <c r="I7" s="124" t="s">
        <v>63</v>
      </c>
      <c r="J7" s="40" t="s">
        <v>211</v>
      </c>
      <c r="T7" s="97" t="str">
        <f>+D7</f>
        <v>Modificaciones al programa de auditoría</v>
      </c>
      <c r="U7" s="98" t="str">
        <f>+D9</f>
        <v>Seguimiento al cumplimiento de modificaciones al programa de auditoria</v>
      </c>
      <c r="V7" s="98" t="e">
        <f>+#REF!</f>
        <v>#REF!</v>
      </c>
      <c r="W7" s="98" t="e">
        <f>+#REF!</f>
        <v>#REF!</v>
      </c>
      <c r="X7" s="98" t="str">
        <f>+D17</f>
        <v>Evaluar, asesorar y acompañar a la alta Dirección y a los procesos del Instituto en el logro de la eficacia,  eficiencia y efectividad para el cumplimiento de los objetivos en el marco de la normatividad legal vigente, disciplina al interior de la Entidad.</v>
      </c>
      <c r="Y7" s="98">
        <f>+D19</f>
        <v>0</v>
      </c>
      <c r="Z7" s="98" t="e">
        <f>+#REF!</f>
        <v>#REF!</v>
      </c>
      <c r="AA7" s="98" t="str">
        <f>+F23</f>
        <v>El N° Auditorias realizadas en la fecha programada</v>
      </c>
      <c r="AB7" s="98" t="str">
        <f>+F24</f>
        <v>El N°  de auditorias programadas</v>
      </c>
      <c r="AC7" s="98" t="str">
        <f>+E27</f>
        <v>El total de las audiorias programadas</v>
      </c>
      <c r="AD7" s="98" t="str">
        <f>+E26</f>
        <v xml:space="preserve">Calificación dada como resultado del seguimiento al cumplimiento de las modificaciones al plan de auditorias  </v>
      </c>
      <c r="AE7" s="98" t="str">
        <f>+J23</f>
        <v>Informe Seguimiento plan de acción</v>
      </c>
      <c r="AF7" s="98" t="str">
        <f>+J24</f>
        <v>Informe Seguimiento plan de acción</v>
      </c>
      <c r="AG7" s="98" t="str">
        <f>+C29</f>
        <v>Trimestral</v>
      </c>
      <c r="AH7" s="98" t="str">
        <f>+F29</f>
        <v>Eficacia</v>
      </c>
      <c r="AI7" s="98" t="str">
        <f>+I29</f>
        <v>Positiva</v>
      </c>
      <c r="AJ7" s="99" t="str">
        <f>+D31</f>
        <v>Porcentaje</v>
      </c>
      <c r="AK7" s="100">
        <f>+H31</f>
        <v>42005</v>
      </c>
      <c r="AL7" s="101">
        <f>+J31</f>
        <v>0</v>
      </c>
      <c r="AM7" s="98" t="str">
        <f>+D33</f>
        <v xml:space="preserve">OFICI - OFICINA DE CONTROL INTERNO </v>
      </c>
      <c r="AN7" s="98" t="str">
        <f>CONCATENATE(I33," ",J33)</f>
        <v xml:space="preserve">OFICI - OFICINA DE CONTROL INTERNO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217</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198</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199</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205</v>
      </c>
      <c r="G23" s="197"/>
      <c r="H23" s="197"/>
      <c r="I23" s="151" t="s">
        <v>69</v>
      </c>
      <c r="J23" s="8" t="s">
        <v>207</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206</v>
      </c>
      <c r="G24" s="197"/>
      <c r="H24" s="197"/>
      <c r="I24" s="151"/>
      <c r="J24" s="8" t="s">
        <v>207</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 Auditorias realizadas en la fecha programada</v>
      </c>
      <c r="D26" s="157"/>
      <c r="E26" s="158" t="s">
        <v>219</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N°  de auditorias programadas</v>
      </c>
      <c r="D27" s="157"/>
      <c r="E27" s="158" t="s">
        <v>209</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202</v>
      </c>
      <c r="D29" s="158"/>
      <c r="E29" s="127" t="s">
        <v>14</v>
      </c>
      <c r="F29" s="158" t="s">
        <v>203</v>
      </c>
      <c r="G29" s="158"/>
      <c r="H29" s="127" t="s">
        <v>72</v>
      </c>
      <c r="I29" s="159" t="s">
        <v>204</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200</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199</v>
      </c>
      <c r="E33" s="172"/>
      <c r="F33" s="172"/>
      <c r="G33" s="156" t="s">
        <v>73</v>
      </c>
      <c r="H33" s="156"/>
      <c r="I33" s="161" t="s">
        <v>199</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201</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5"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G33" sqref="FG33"/>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220</v>
      </c>
      <c r="E7" s="143"/>
      <c r="F7" s="143"/>
      <c r="G7" s="143"/>
      <c r="H7" s="144"/>
      <c r="I7" s="124" t="s">
        <v>63</v>
      </c>
      <c r="J7" s="40" t="s">
        <v>212</v>
      </c>
      <c r="T7" s="97" t="str">
        <f>+D7</f>
        <v>Competencia del equipo auditor</v>
      </c>
      <c r="U7" s="98" t="str">
        <f>+D9</f>
        <v>Seguimiento al cumplimiento del N° de integrantes ideal del equipo auditor con sus respectivas competencias como auditor</v>
      </c>
      <c r="V7" s="98" t="e">
        <f>+#REF!</f>
        <v>#REF!</v>
      </c>
      <c r="W7" s="98" t="e">
        <f>+#REF!</f>
        <v>#REF!</v>
      </c>
      <c r="X7" s="98" t="str">
        <f>+D17</f>
        <v>Evaluar, asesorar y acompañar a la alta Dirección y a los procesos del Instituto en el logro de la eficacia,  eficiencia y efectividad para el cumplimiento de los objetivos en el marco de la normatividad legal vigente, disciplina al interior de la Entidad.</v>
      </c>
      <c r="Y7" s="98">
        <f>+D19</f>
        <v>0</v>
      </c>
      <c r="Z7" s="98" t="e">
        <f>+#REF!</f>
        <v>#REF!</v>
      </c>
      <c r="AA7" s="98" t="str">
        <f>+F23</f>
        <v>El N° auditores actual calificados</v>
      </c>
      <c r="AB7" s="98" t="str">
        <f>+F24</f>
        <v>El N° auditores calificados ideal</v>
      </c>
      <c r="AC7" s="98" t="str">
        <f>+E27</f>
        <v>Corresponde al N° de funcionarios con las competencias de auditor en el equipo de auditoria</v>
      </c>
      <c r="AD7" s="98" t="str">
        <f>+E26</f>
        <v>Corresponde al N° de funcionarios con las competencias de auditor en el equipo de auditoria ideal</v>
      </c>
      <c r="AE7" s="98" t="str">
        <f>+J23</f>
        <v>Informe de gestión de la oficina</v>
      </c>
      <c r="AF7" s="98" t="str">
        <f>+J24</f>
        <v>Informe de gestión de la oficina</v>
      </c>
      <c r="AG7" s="98" t="str">
        <f>+C29</f>
        <v>Trimestral</v>
      </c>
      <c r="AH7" s="98" t="str">
        <f>+F29</f>
        <v>Eficacia</v>
      </c>
      <c r="AI7" s="98" t="str">
        <f>+I29</f>
        <v>Positiva</v>
      </c>
      <c r="AJ7" s="99" t="str">
        <f>+D31</f>
        <v>Porcentaje</v>
      </c>
      <c r="AK7" s="100">
        <f>+H31</f>
        <v>42005</v>
      </c>
      <c r="AL7" s="101">
        <f>+J31</f>
        <v>0</v>
      </c>
      <c r="AM7" s="98" t="str">
        <f>+D33</f>
        <v xml:space="preserve">OFICI - OFICINA DE CONTROL INTERNO </v>
      </c>
      <c r="AN7" s="98" t="str">
        <f>CONCATENATE(I33," ",J33)</f>
        <v xml:space="preserve">OFICI - OFICINA DE CONTROL INTERNO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221</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198</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199</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222</v>
      </c>
      <c r="G23" s="197"/>
      <c r="H23" s="197"/>
      <c r="I23" s="151" t="s">
        <v>69</v>
      </c>
      <c r="J23" s="8" t="s">
        <v>218</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223</v>
      </c>
      <c r="G24" s="197"/>
      <c r="H24" s="197"/>
      <c r="I24" s="151"/>
      <c r="J24" s="8" t="s">
        <v>218</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 auditores actual calificados</v>
      </c>
      <c r="D26" s="157"/>
      <c r="E26" s="158" t="s">
        <v>225</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6"/>
      <c r="C27" s="157" t="str">
        <f>+F24</f>
        <v>El N° auditores calificados ideal</v>
      </c>
      <c r="D27" s="157"/>
      <c r="E27" s="158" t="s">
        <v>224</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202</v>
      </c>
      <c r="D29" s="158"/>
      <c r="E29" s="127" t="s">
        <v>14</v>
      </c>
      <c r="F29" s="158" t="s">
        <v>203</v>
      </c>
      <c r="G29" s="158"/>
      <c r="H29" s="127" t="s">
        <v>72</v>
      </c>
      <c r="I29" s="159" t="s">
        <v>204</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200</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199</v>
      </c>
      <c r="E33" s="172"/>
      <c r="F33" s="172"/>
      <c r="G33" s="156" t="s">
        <v>73</v>
      </c>
      <c r="H33" s="156"/>
      <c r="I33" s="161" t="s">
        <v>199</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201</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4"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opLeftCell="A4" zoomScale="80" zoomScaleNormal="80" zoomScaleSheetLayoutView="80" zoomScalePageLayoutView="80" workbookViewId="0">
      <selection activeCell="FF27" sqref="FF27"/>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226</v>
      </c>
      <c r="E7" s="143"/>
      <c r="F7" s="143"/>
      <c r="G7" s="143"/>
      <c r="H7" s="144"/>
      <c r="I7" s="124" t="s">
        <v>63</v>
      </c>
      <c r="J7" s="40" t="s">
        <v>213</v>
      </c>
      <c r="T7" s="97" t="str">
        <f>+D7</f>
        <v>Acompañamiento a los procesos</v>
      </c>
      <c r="U7" s="98" t="str">
        <f>+D9</f>
        <v>Seguimiento al cumplimiento de asesoria y acompañamiento a los procesos institucionales</v>
      </c>
      <c r="V7" s="98" t="e">
        <f>+#REF!</f>
        <v>#REF!</v>
      </c>
      <c r="W7" s="98" t="e">
        <f>+#REF!</f>
        <v>#REF!</v>
      </c>
      <c r="X7" s="98" t="str">
        <f>+D17</f>
        <v>Evaluar, asesorar y acompañar a la alta Dirección y a los procesos del Instituto en el logro de la eficacia,  eficiencia y efectividad para el cumplimiento de los objetivos en el marco de la normatividad legal vigente, disciplina al interior de la Entidad.</v>
      </c>
      <c r="Y7" s="98">
        <f>+D19</f>
        <v>0</v>
      </c>
      <c r="Z7" s="98" t="e">
        <f>+#REF!</f>
        <v>#REF!</v>
      </c>
      <c r="AA7" s="98" t="str">
        <f>+F23</f>
        <v>El N°actividaes desarrolladas de acompañamiento</v>
      </c>
      <c r="AB7" s="98" t="str">
        <f>+F24</f>
        <v>El N°  de actividades  programadas</v>
      </c>
      <c r="AC7" s="98" t="str">
        <f>+E27</f>
        <v>Calificación dada como resultado del seguimiento al cumplimiento de las actividades de acompañamiento</v>
      </c>
      <c r="AD7" s="98" t="str">
        <f>+E26</f>
        <v>total de las actividades de acompañamiento programadas</v>
      </c>
      <c r="AE7" s="98" t="str">
        <f>+J23</f>
        <v>Informe de gestión de la oficina</v>
      </c>
      <c r="AF7" s="98" t="str">
        <f>+J24</f>
        <v>Informe de gestión de la oficina</v>
      </c>
      <c r="AG7" s="98" t="str">
        <f>+C29</f>
        <v>Trimestral</v>
      </c>
      <c r="AH7" s="98" t="str">
        <f>+F29</f>
        <v>Eficacia</v>
      </c>
      <c r="AI7" s="98" t="str">
        <f>+I29</f>
        <v>Positiva</v>
      </c>
      <c r="AJ7" s="99" t="str">
        <f>+D31</f>
        <v>Porcentaje</v>
      </c>
      <c r="AK7" s="100">
        <f>+H31</f>
        <v>42005</v>
      </c>
      <c r="AL7" s="101">
        <f>+J31</f>
        <v>0</v>
      </c>
      <c r="AM7" s="98" t="str">
        <f>+D33</f>
        <v xml:space="preserve">OFICI - OFICINA DE CONTROL INTERNO </v>
      </c>
      <c r="AN7" s="98" t="str">
        <f>CONCATENATE(I33," ",J33)</f>
        <v xml:space="preserve">OFICI - OFICINA DE CONTROL INTERNO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227</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198</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199</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228</v>
      </c>
      <c r="G23" s="197"/>
      <c r="H23" s="197"/>
      <c r="I23" s="151" t="s">
        <v>69</v>
      </c>
      <c r="J23" s="8" t="s">
        <v>218</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229</v>
      </c>
      <c r="G24" s="197"/>
      <c r="H24" s="197"/>
      <c r="I24" s="151"/>
      <c r="J24" s="8" t="s">
        <v>218</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N°actividaes desarrolladas de acompañamiento</v>
      </c>
      <c r="D26" s="157"/>
      <c r="E26" s="158" t="s">
        <v>231</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customHeight="1" x14ac:dyDescent="0.25">
      <c r="B27" s="156"/>
      <c r="C27" s="157" t="str">
        <f>+F24</f>
        <v>El N°  de actividades  programadas</v>
      </c>
      <c r="D27" s="157"/>
      <c r="E27" s="158" t="s">
        <v>230</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202</v>
      </c>
      <c r="D29" s="158"/>
      <c r="E29" s="127" t="s">
        <v>14</v>
      </c>
      <c r="F29" s="158" t="s">
        <v>203</v>
      </c>
      <c r="G29" s="158"/>
      <c r="H29" s="127" t="s">
        <v>72</v>
      </c>
      <c r="I29" s="159" t="s">
        <v>204</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200</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199</v>
      </c>
      <c r="E33" s="172"/>
      <c r="F33" s="172"/>
      <c r="G33" s="156" t="s">
        <v>73</v>
      </c>
      <c r="H33" s="156"/>
      <c r="I33" s="161" t="s">
        <v>199</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201</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3"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F23" sqref="FF23"/>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232</v>
      </c>
      <c r="E7" s="143"/>
      <c r="F7" s="143"/>
      <c r="G7" s="143"/>
      <c r="H7" s="144"/>
      <c r="I7" s="124" t="s">
        <v>63</v>
      </c>
      <c r="J7" s="40" t="s">
        <v>214</v>
      </c>
      <c r="T7" s="97" t="str">
        <f>+D7</f>
        <v>Seguimiento a las Acciones</v>
      </c>
      <c r="U7" s="98" t="str">
        <f>+D9</f>
        <v>Cumplimiento a las actividades de seguimiento programadas</v>
      </c>
      <c r="V7" s="98" t="e">
        <f>+#REF!</f>
        <v>#REF!</v>
      </c>
      <c r="W7" s="98" t="e">
        <f>+#REF!</f>
        <v>#REF!</v>
      </c>
      <c r="X7" s="98" t="str">
        <f>+D17</f>
        <v>Evaluar, asesorar y acompañar a la alta Dirección y a los procesos del Instituto en el logro de la eficacia,  eficiencia y efectividad para el cumplimiento de los objetivos en el marco de la normatividad legal vigente, disciplina al interior de la Entidad.</v>
      </c>
      <c r="Y7" s="98">
        <f>+D19</f>
        <v>0</v>
      </c>
      <c r="Z7" s="98" t="e">
        <f>+#REF!</f>
        <v>#REF!</v>
      </c>
      <c r="AA7" s="98" t="str">
        <f>+F23</f>
        <v>El N°actividaes desarrolladas de seguimiento</v>
      </c>
      <c r="AB7" s="98" t="str">
        <f>+F24</f>
        <v>El N°  de actividades  programadas</v>
      </c>
      <c r="AC7" s="98" t="str">
        <f>+E27</f>
        <v>El total de las actividades  programadas</v>
      </c>
      <c r="AD7" s="98" t="str">
        <f>+E26</f>
        <v>Calificación dada como resultado del cumplimiento  al seguimiento de actividades</v>
      </c>
      <c r="AE7" s="98" t="str">
        <f>+J23</f>
        <v>Informe de gestión de la oficina</v>
      </c>
      <c r="AF7" s="98" t="str">
        <f>+J24</f>
        <v>Informe de gestión de la oficina</v>
      </c>
      <c r="AG7" s="98" t="str">
        <f>+C29</f>
        <v>Trimestral</v>
      </c>
      <c r="AH7" s="98" t="str">
        <f>+F29</f>
        <v>Eficacia</v>
      </c>
      <c r="AI7" s="98" t="str">
        <f>+I29</f>
        <v>Positiva</v>
      </c>
      <c r="AJ7" s="99" t="str">
        <f>+D31</f>
        <v>Porcentaje</v>
      </c>
      <c r="AK7" s="100">
        <f>+H31</f>
        <v>42005</v>
      </c>
      <c r="AL7" s="101">
        <f>+J31</f>
        <v>0</v>
      </c>
      <c r="AM7" s="98" t="str">
        <f>+D33</f>
        <v xml:space="preserve">OFICI - OFICINA DE CONTROL INTERNO </v>
      </c>
      <c r="AN7" s="98" t="str">
        <f>CONCATENATE(I33," ",J33)</f>
        <v xml:space="preserve">OFICI - OFICINA DE CONTROL INTERNO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233</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198</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199</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234</v>
      </c>
      <c r="G23" s="197"/>
      <c r="H23" s="197"/>
      <c r="I23" s="151" t="s">
        <v>69</v>
      </c>
      <c r="J23" s="8" t="s">
        <v>218</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229</v>
      </c>
      <c r="G24" s="197"/>
      <c r="H24" s="197"/>
      <c r="I24" s="151"/>
      <c r="J24" s="8" t="s">
        <v>218</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N°actividaes desarrolladas de seguimiento</v>
      </c>
      <c r="D26" s="157"/>
      <c r="E26" s="158" t="s">
        <v>235</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N°  de actividades  programadas</v>
      </c>
      <c r="D27" s="157"/>
      <c r="E27" s="158" t="s">
        <v>236</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202</v>
      </c>
      <c r="D29" s="158"/>
      <c r="E29" s="127" t="s">
        <v>14</v>
      </c>
      <c r="F29" s="158" t="s">
        <v>203</v>
      </c>
      <c r="G29" s="158"/>
      <c r="H29" s="127" t="s">
        <v>72</v>
      </c>
      <c r="I29" s="159" t="s">
        <v>204</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200</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199</v>
      </c>
      <c r="E33" s="172"/>
      <c r="F33" s="172"/>
      <c r="G33" s="156" t="s">
        <v>73</v>
      </c>
      <c r="H33" s="156"/>
      <c r="I33" s="161" t="s">
        <v>199</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201</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2"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L35" sqref="L35"/>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237</v>
      </c>
      <c r="E7" s="143"/>
      <c r="F7" s="143"/>
      <c r="G7" s="143"/>
      <c r="H7" s="144"/>
      <c r="I7" s="124" t="s">
        <v>63</v>
      </c>
      <c r="J7" s="40" t="s">
        <v>215</v>
      </c>
      <c r="T7" s="97" t="str">
        <f>+D7</f>
        <v xml:space="preserve">Avance en el programa de autoevaluación del control y la gestión </v>
      </c>
      <c r="U7" s="98" t="str">
        <f>+D9</f>
        <v>Seguimiento al cumplimiento de programa de autoevaluación del control y la gestión</v>
      </c>
      <c r="V7" s="98" t="e">
        <f>+#REF!</f>
        <v>#REF!</v>
      </c>
      <c r="W7" s="98" t="e">
        <f>+#REF!</f>
        <v>#REF!</v>
      </c>
      <c r="X7" s="98" t="str">
        <f>+D17</f>
        <v>Evaluar, asesorar y acompañar a la alta Dirección y a los procesos del Instituto en el logro de la eficacia,  eficiencia y efectividad para el cumplimiento de los objetivos en el marco de la normatividad legal vigente, disciplina al interior de la Entidad.</v>
      </c>
      <c r="Y7" s="98">
        <f>+D19</f>
        <v>0</v>
      </c>
      <c r="Z7" s="98" t="e">
        <f>+#REF!</f>
        <v>#REF!</v>
      </c>
      <c r="AA7" s="98" t="str">
        <f>+F23</f>
        <v>El N° Actividades realizadas en la fecha programada</v>
      </c>
      <c r="AB7" s="98" t="str">
        <f>+F24</f>
        <v>El N°  de actividades programadas de autoevaluación del control y gestión</v>
      </c>
      <c r="AC7" s="98" t="str">
        <f>+E27</f>
        <v>El total de las actividades  programadas de autoevaluación del control y gestión</v>
      </c>
      <c r="AD7" s="98" t="str">
        <f>+E26</f>
        <v>Calificación dada como resultado del seguimiento al cumplimiento de las actividades de autoevaluación del control y gestión</v>
      </c>
      <c r="AE7" s="98" t="str">
        <f>+J23</f>
        <v>Informe de gestión de la oficina</v>
      </c>
      <c r="AF7" s="98" t="str">
        <f>+J24</f>
        <v>Informe de gestión de la oficina</v>
      </c>
      <c r="AG7" s="98" t="str">
        <f>+C29</f>
        <v>Trimestral</v>
      </c>
      <c r="AH7" s="98" t="str">
        <f>+F29</f>
        <v>Eficacia</v>
      </c>
      <c r="AI7" s="98" t="str">
        <f>+I29</f>
        <v>Positiva</v>
      </c>
      <c r="AJ7" s="99" t="str">
        <f>+D31</f>
        <v>Porcentaje</v>
      </c>
      <c r="AK7" s="100">
        <f>+H31</f>
        <v>42005</v>
      </c>
      <c r="AL7" s="101">
        <f>+J31</f>
        <v>0</v>
      </c>
      <c r="AM7" s="98" t="str">
        <f>+D33</f>
        <v xml:space="preserve">OFICI - OFICINA DE CONTROL INTERNO </v>
      </c>
      <c r="AN7" s="98" t="str">
        <f>CONCATENATE(I33," ",J33)</f>
        <v xml:space="preserve">OFICI - OFICINA DE CONTROL INTERNO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238</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198</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199</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239</v>
      </c>
      <c r="G23" s="197"/>
      <c r="H23" s="197"/>
      <c r="I23" s="151" t="s">
        <v>69</v>
      </c>
      <c r="J23" s="8" t="s">
        <v>218</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6" t="s">
        <v>240</v>
      </c>
      <c r="G24" s="197"/>
      <c r="H24" s="197"/>
      <c r="I24" s="151"/>
      <c r="J24" s="8" t="s">
        <v>218</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 Actividades realizadas en la fecha programada</v>
      </c>
      <c r="D26" s="157"/>
      <c r="E26" s="158" t="s">
        <v>241</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N°  de actividades programadas de autoevaluación del control y gestión</v>
      </c>
      <c r="D27" s="157"/>
      <c r="E27" s="158" t="s">
        <v>242</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202</v>
      </c>
      <c r="D29" s="158"/>
      <c r="E29" s="127" t="s">
        <v>14</v>
      </c>
      <c r="F29" s="158" t="s">
        <v>203</v>
      </c>
      <c r="G29" s="158"/>
      <c r="H29" s="127" t="s">
        <v>72</v>
      </c>
      <c r="I29" s="159" t="s">
        <v>204</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200</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199</v>
      </c>
      <c r="E33" s="172"/>
      <c r="F33" s="172"/>
      <c r="G33" s="156" t="s">
        <v>73</v>
      </c>
      <c r="H33" s="156"/>
      <c r="I33" s="161" t="s">
        <v>199</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201</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1"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abSelected="1" zoomScale="80" zoomScaleNormal="80" zoomScaleSheetLayoutView="80" zoomScalePageLayoutView="80" workbookViewId="0">
      <selection activeCell="M37" sqref="M37"/>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243</v>
      </c>
      <c r="E7" s="143"/>
      <c r="F7" s="143"/>
      <c r="G7" s="143"/>
      <c r="H7" s="144"/>
      <c r="I7" s="124" t="s">
        <v>63</v>
      </c>
      <c r="J7" s="40" t="s">
        <v>216</v>
      </c>
      <c r="T7" s="97" t="str">
        <f>+D7</f>
        <v>Resultados de la evaluación del sistema de control interno</v>
      </c>
      <c r="U7" s="98" t="str">
        <f>+D9</f>
        <v>Seguimiento al resultado de la evaluación del sistema de control interno</v>
      </c>
      <c r="V7" s="98" t="e">
        <f>+#REF!</f>
        <v>#REF!</v>
      </c>
      <c r="W7" s="98" t="e">
        <f>+#REF!</f>
        <v>#REF!</v>
      </c>
      <c r="X7" s="98" t="str">
        <f>+D17</f>
        <v>Evaluar, asesorar y acompañar a la alta Dirección y a los procesos del Instituto en el logro de la eficacia,  eficiencia y efectividad para el cumplimiento de los objetivos en el marco de la normatividad legal vigente, disciplina al interior de la Entidad.</v>
      </c>
      <c r="Y7" s="98">
        <f>+D19</f>
        <v>0</v>
      </c>
      <c r="Z7" s="98" t="e">
        <f>+#REF!</f>
        <v>#REF!</v>
      </c>
      <c r="AA7" s="98" t="str">
        <f>+F23</f>
        <v>Resultado de cumplimiento de la evaluación del sistema de control interno</v>
      </c>
      <c r="AB7" s="98">
        <f>+F24</f>
        <v>0</v>
      </c>
      <c r="AC7" s="98">
        <f>+E27</f>
        <v>0</v>
      </c>
      <c r="AD7" s="98" t="str">
        <f>+E26</f>
        <v>Calificación dada como resultado del seguimiento al cumplimiento de las auditorias realizadas</v>
      </c>
      <c r="AE7" s="98" t="str">
        <f>+J23</f>
        <v>Informe de la evaluación del sistema de control interno</v>
      </c>
      <c r="AF7" s="98">
        <f>+J24</f>
        <v>0</v>
      </c>
      <c r="AG7" s="98" t="str">
        <f>+C29</f>
        <v>Trimestral</v>
      </c>
      <c r="AH7" s="98" t="str">
        <f>+F29</f>
        <v>Eficacia</v>
      </c>
      <c r="AI7" s="98" t="str">
        <f>+I29</f>
        <v>Positiva</v>
      </c>
      <c r="AJ7" s="99" t="str">
        <f>+D31</f>
        <v>Porcentaje</v>
      </c>
      <c r="AK7" s="100">
        <f>+H31</f>
        <v>42005</v>
      </c>
      <c r="AL7" s="101">
        <f>+J31</f>
        <v>0</v>
      </c>
      <c r="AM7" s="98" t="str">
        <f>+D33</f>
        <v xml:space="preserve">OFICI - OFICINA DE CONTROL INTERNO </v>
      </c>
      <c r="AN7" s="98" t="str">
        <f>CONCATENATE(I33," ",J33)</f>
        <v xml:space="preserve">OFICI - OFICINA DE CONTROL INTERNO  </v>
      </c>
      <c r="AO7" s="102" t="e">
        <f>+#REF!</f>
        <v>#REF!</v>
      </c>
      <c r="AP7" s="102" t="e">
        <f>+#REF!</f>
        <v>#REF!</v>
      </c>
      <c r="AQ7" s="102" t="e">
        <f>+#REF!</f>
        <v>#REF!</v>
      </c>
      <c r="AR7" s="102" t="e">
        <f>+#REF!</f>
        <v>#REF!</v>
      </c>
      <c r="AS7" s="103">
        <f>+B45</f>
        <v>0.45</v>
      </c>
      <c r="AT7" s="103">
        <f>+D45</f>
        <v>0.5</v>
      </c>
      <c r="AU7" s="103">
        <f>+F45</f>
        <v>0.6</v>
      </c>
      <c r="AV7" s="103">
        <f>+H45</f>
        <v>0.7</v>
      </c>
      <c r="AW7" s="101">
        <f>+J45</f>
        <v>0.7</v>
      </c>
      <c r="AX7" s="101" t="str">
        <f>+C23</f>
        <v>Suma</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244</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113</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198</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199</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38.25" x14ac:dyDescent="0.25">
      <c r="B23" s="151" t="s">
        <v>67</v>
      </c>
      <c r="C23" s="152" t="s">
        <v>246</v>
      </c>
      <c r="D23" s="151" t="s">
        <v>184</v>
      </c>
      <c r="E23" s="124" t="s">
        <v>55</v>
      </c>
      <c r="F23" s="196" t="s">
        <v>245</v>
      </c>
      <c r="G23" s="197"/>
      <c r="H23" s="197"/>
      <c r="I23" s="151" t="s">
        <v>69</v>
      </c>
      <c r="J23" s="8" t="s">
        <v>247</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x14ac:dyDescent="0.25">
      <c r="B24" s="151"/>
      <c r="C24" s="152"/>
      <c r="D24" s="151"/>
      <c r="E24" s="124" t="s">
        <v>56</v>
      </c>
      <c r="F24" s="196"/>
      <c r="G24" s="197"/>
      <c r="H24" s="197"/>
      <c r="I24" s="151"/>
      <c r="J24" s="8"/>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Resultado de cumplimiento de la evaluación del sistema de control interno</v>
      </c>
      <c r="D26" s="157"/>
      <c r="E26" s="158" t="s">
        <v>208</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f>+F24</f>
        <v>0</v>
      </c>
      <c r="D27" s="157"/>
      <c r="E27" s="158"/>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202</v>
      </c>
      <c r="D29" s="158"/>
      <c r="E29" s="127" t="s">
        <v>14</v>
      </c>
      <c r="F29" s="158" t="s">
        <v>203</v>
      </c>
      <c r="G29" s="158"/>
      <c r="H29" s="127" t="s">
        <v>72</v>
      </c>
      <c r="I29" s="159" t="s">
        <v>204</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200</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199</v>
      </c>
      <c r="E33" s="172"/>
      <c r="F33" s="172"/>
      <c r="G33" s="156" t="s">
        <v>73</v>
      </c>
      <c r="H33" s="156"/>
      <c r="I33" s="161" t="s">
        <v>199</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50</v>
      </c>
      <c r="D37" s="195"/>
      <c r="E37" s="163" t="s">
        <v>75</v>
      </c>
      <c r="F37" s="163"/>
      <c r="G37" s="53">
        <v>50</v>
      </c>
      <c r="H37" s="163" t="s">
        <v>201</v>
      </c>
      <c r="I37" s="163"/>
      <c r="J37" s="53">
        <v>40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0.45</v>
      </c>
      <c r="C45" s="185"/>
      <c r="D45" s="186">
        <v>0.5</v>
      </c>
      <c r="E45" s="185"/>
      <c r="F45" s="186">
        <v>0.6</v>
      </c>
      <c r="G45" s="185"/>
      <c r="H45" s="186">
        <v>0.7</v>
      </c>
      <c r="I45" s="185"/>
      <c r="J45" s="57">
        <f>+IF(I29="SUMA",(B45+D45+F45+H45),H45)</f>
        <v>0.7</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0"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D1" workbookViewId="0">
      <selection activeCell="F3" sqref="F3"/>
    </sheetView>
  </sheetViews>
  <sheetFormatPr baseColWidth="10" defaultRowHeight="15" x14ac:dyDescent="0.25"/>
  <cols>
    <col min="1" max="4" width="33.28515625" customWidth="1"/>
    <col min="6" max="6" width="37.85546875" style="2" customWidth="1"/>
    <col min="7" max="7" width="8.5703125" style="3" customWidth="1"/>
    <col min="8" max="9" width="20.28515625" style="3" customWidth="1"/>
    <col min="10" max="10" width="18.140625" customWidth="1"/>
  </cols>
  <sheetData>
    <row r="1" spans="1:10" ht="19.5" thickBot="1" x14ac:dyDescent="0.3">
      <c r="A1" s="27"/>
      <c r="B1" s="27" t="s">
        <v>138</v>
      </c>
      <c r="C1" s="27" t="s">
        <v>139</v>
      </c>
      <c r="D1" s="27" t="s">
        <v>140</v>
      </c>
      <c r="F1" s="27" t="s">
        <v>181</v>
      </c>
      <c r="H1" s="27" t="s">
        <v>182</v>
      </c>
      <c r="J1" s="27" t="s">
        <v>191</v>
      </c>
    </row>
    <row r="2" spans="1:10" ht="105" x14ac:dyDescent="0.25">
      <c r="A2" s="28" t="str">
        <f>+CONCATENATE(D2," - ", B2)</f>
        <v xml:space="preserve">DIRAT - DIRECCIÓN DE ATENCIÓN Y TRATAMIENTO </v>
      </c>
      <c r="B2" s="28" t="s">
        <v>141</v>
      </c>
      <c r="C2" s="28">
        <v>8300</v>
      </c>
      <c r="D2" s="28" t="s">
        <v>142</v>
      </c>
      <c r="F2" s="2" t="s">
        <v>103</v>
      </c>
      <c r="G2" s="3" t="s">
        <v>104</v>
      </c>
      <c r="H2" s="25" t="s">
        <v>123</v>
      </c>
      <c r="I2" s="1"/>
      <c r="J2" s="34" t="s">
        <v>185</v>
      </c>
    </row>
    <row r="3" spans="1:10" ht="135" x14ac:dyDescent="0.25">
      <c r="A3" s="28" t="str">
        <f t="shared" ref="A3:A18" si="0">+CONCATENATE(D3," - ", B3)</f>
        <v xml:space="preserve">DICUV - DIRECCIÓN DE CUSTODIA Y VIGILANCIA </v>
      </c>
      <c r="B3" s="28" t="s">
        <v>143</v>
      </c>
      <c r="C3" s="28">
        <v>8200</v>
      </c>
      <c r="D3" s="28" t="s">
        <v>144</v>
      </c>
      <c r="F3" s="2" t="s">
        <v>105</v>
      </c>
      <c r="G3" s="3" t="s">
        <v>106</v>
      </c>
      <c r="H3" s="26" t="s">
        <v>122</v>
      </c>
      <c r="I3" s="1"/>
      <c r="J3" s="34" t="s">
        <v>186</v>
      </c>
    </row>
    <row r="4" spans="1:10" ht="60" x14ac:dyDescent="0.25">
      <c r="A4" s="28" t="str">
        <f t="shared" si="0"/>
        <v xml:space="preserve">DIGEC - DIRECCIÓN DE GESTIÓN CORPORATIVA </v>
      </c>
      <c r="B4" s="28" t="s">
        <v>145</v>
      </c>
      <c r="C4" s="28">
        <v>8500</v>
      </c>
      <c r="D4" s="28" t="s">
        <v>146</v>
      </c>
      <c r="F4" s="2" t="s">
        <v>107</v>
      </c>
      <c r="G4" s="3" t="s">
        <v>108</v>
      </c>
      <c r="H4" s="26" t="s">
        <v>129</v>
      </c>
      <c r="I4" s="1"/>
      <c r="J4" s="34" t="s">
        <v>187</v>
      </c>
    </row>
    <row r="5" spans="1:10" ht="75" x14ac:dyDescent="0.25">
      <c r="A5" s="28" t="str">
        <f t="shared" si="0"/>
        <v>DIRES - DIRECCION ESCUELA DE FORMACIÓN</v>
      </c>
      <c r="B5" s="28" t="s">
        <v>147</v>
      </c>
      <c r="C5" s="28">
        <v>10001</v>
      </c>
      <c r="D5" s="29" t="s">
        <v>148</v>
      </c>
      <c r="F5" s="3" t="s">
        <v>109</v>
      </c>
      <c r="G5" s="3" t="s">
        <v>110</v>
      </c>
      <c r="H5" s="26" t="s">
        <v>130</v>
      </c>
      <c r="J5" s="34" t="s">
        <v>188</v>
      </c>
    </row>
    <row r="6" spans="1:10" ht="135" x14ac:dyDescent="0.25">
      <c r="A6" s="28" t="str">
        <f t="shared" si="0"/>
        <v>GAPOE - GRUPO DE APOYO ESPIRITUAL</v>
      </c>
      <c r="B6" s="28" t="s">
        <v>149</v>
      </c>
      <c r="C6" s="28">
        <v>10002</v>
      </c>
      <c r="D6" s="29" t="s">
        <v>150</v>
      </c>
      <c r="F6" s="2" t="s">
        <v>111</v>
      </c>
      <c r="G6" s="3" t="s">
        <v>112</v>
      </c>
      <c r="H6" s="26" t="s">
        <v>131</v>
      </c>
      <c r="I6" s="1"/>
      <c r="J6" s="34" t="s">
        <v>189</v>
      </c>
    </row>
    <row r="7" spans="1:10" ht="90" x14ac:dyDescent="0.25">
      <c r="A7" s="28" t="str">
        <f t="shared" si="0"/>
        <v xml:space="preserve">GASUP - GRUPO DE ASUNTOS PENITENCIARIOS </v>
      </c>
      <c r="B7" s="28" t="s">
        <v>151</v>
      </c>
      <c r="C7" s="28">
        <v>81001</v>
      </c>
      <c r="D7" s="28" t="s">
        <v>152</v>
      </c>
      <c r="F7" s="3" t="s">
        <v>113</v>
      </c>
      <c r="G7" s="3" t="s">
        <v>114</v>
      </c>
      <c r="H7" s="26" t="s">
        <v>132</v>
      </c>
      <c r="I7" s="1"/>
      <c r="J7" s="34" t="s">
        <v>190</v>
      </c>
    </row>
    <row r="8" spans="1:10" ht="45" x14ac:dyDescent="0.25">
      <c r="A8" s="28" t="str">
        <f t="shared" si="0"/>
        <v xml:space="preserve">GATEC - GRUPO DE ATENCIÓN AL CIUDADANO </v>
      </c>
      <c r="B8" s="28" t="s">
        <v>153</v>
      </c>
      <c r="C8" s="28">
        <v>81002</v>
      </c>
      <c r="D8" s="28" t="s">
        <v>154</v>
      </c>
      <c r="F8" s="2" t="s">
        <v>115</v>
      </c>
      <c r="G8" s="3" t="s">
        <v>116</v>
      </c>
      <c r="H8" s="26" t="s">
        <v>124</v>
      </c>
      <c r="I8" s="1"/>
    </row>
    <row r="9" spans="1:10" ht="60" x14ac:dyDescent="0.25">
      <c r="A9" s="28" t="str">
        <f t="shared" si="0"/>
        <v xml:space="preserve">GODHU - GRUPO DE DERECHOS HUMANOS </v>
      </c>
      <c r="B9" s="28" t="s">
        <v>155</v>
      </c>
      <c r="C9" s="28">
        <v>81003</v>
      </c>
      <c r="D9" s="28" t="s">
        <v>156</v>
      </c>
      <c r="F9" s="3" t="s">
        <v>117</v>
      </c>
      <c r="G9" s="3" t="s">
        <v>118</v>
      </c>
      <c r="H9" s="26" t="s">
        <v>133</v>
      </c>
      <c r="I9" s="1"/>
    </row>
    <row r="10" spans="1:10" ht="63.75" x14ac:dyDescent="0.25">
      <c r="A10" s="28" t="str">
        <f t="shared" si="0"/>
        <v xml:space="preserve">GRURI - GRUPO DE RELACIONES INTERNACIONALES </v>
      </c>
      <c r="B10" s="28" t="s">
        <v>157</v>
      </c>
      <c r="C10" s="28">
        <v>81004</v>
      </c>
      <c r="D10" s="28" t="s">
        <v>158</v>
      </c>
      <c r="F10" s="3" t="s">
        <v>119</v>
      </c>
      <c r="G10" s="3" t="s">
        <v>120</v>
      </c>
      <c r="H10" s="26" t="s">
        <v>134</v>
      </c>
      <c r="I10" s="1"/>
    </row>
    <row r="11" spans="1:10" ht="30" x14ac:dyDescent="0.25">
      <c r="A11" s="28" t="str">
        <f t="shared" si="0"/>
        <v>GREPU - GRUPO DE RELACIONES PÚBLICAS Y PROTOCOLO</v>
      </c>
      <c r="B11" s="28" t="s">
        <v>159</v>
      </c>
      <c r="C11" s="28">
        <v>81005</v>
      </c>
      <c r="D11" s="28" t="s">
        <v>160</v>
      </c>
      <c r="F11" s="3"/>
      <c r="H11" s="26" t="s">
        <v>126</v>
      </c>
      <c r="I11" s="1"/>
    </row>
    <row r="12" spans="1:10" ht="30" x14ac:dyDescent="0.25">
      <c r="A12" s="28" t="str">
        <f t="shared" si="0"/>
        <v>OFICO - OFICINA ASESORA DE COMUNICACIONES</v>
      </c>
      <c r="B12" s="30" t="s">
        <v>161</v>
      </c>
      <c r="C12" s="28">
        <v>8130</v>
      </c>
      <c r="D12" s="28" t="s">
        <v>162</v>
      </c>
      <c r="F12" s="3"/>
      <c r="H12" s="26" t="s">
        <v>128</v>
      </c>
    </row>
    <row r="13" spans="1:10" ht="45" x14ac:dyDescent="0.25">
      <c r="A13" s="28" t="str">
        <f t="shared" si="0"/>
        <v xml:space="preserve">OFPLA - OFICINA ASESORA DE PLANEACIÓN </v>
      </c>
      <c r="B13" s="28" t="s">
        <v>163</v>
      </c>
      <c r="C13" s="28">
        <v>8110</v>
      </c>
      <c r="D13" s="28" t="s">
        <v>164</v>
      </c>
      <c r="F13" s="3"/>
      <c r="H13" s="26" t="s">
        <v>125</v>
      </c>
    </row>
    <row r="14" spans="1:10" ht="45" x14ac:dyDescent="0.25">
      <c r="A14" s="28" t="str">
        <f t="shared" si="0"/>
        <v xml:space="preserve">OFAJU - OFICINA ASESORA JURÍDICA </v>
      </c>
      <c r="B14" s="28" t="s">
        <v>165</v>
      </c>
      <c r="C14" s="28">
        <v>8120</v>
      </c>
      <c r="D14" s="28" t="s">
        <v>166</v>
      </c>
      <c r="F14" s="3"/>
      <c r="H14" s="26" t="s">
        <v>127</v>
      </c>
    </row>
    <row r="15" spans="1:10" ht="30" x14ac:dyDescent="0.25">
      <c r="A15" s="28" t="str">
        <f t="shared" si="0"/>
        <v xml:space="preserve">OFICI - OFICINA DE CONTROL INTERNO </v>
      </c>
      <c r="B15" s="28" t="s">
        <v>167</v>
      </c>
      <c r="C15" s="28">
        <v>8150</v>
      </c>
      <c r="D15" s="28" t="s">
        <v>168</v>
      </c>
      <c r="F15" s="3"/>
      <c r="H15" s="26" t="s">
        <v>135</v>
      </c>
    </row>
    <row r="16" spans="1:10" ht="60" x14ac:dyDescent="0.25">
      <c r="A16" s="28" t="str">
        <f t="shared" si="0"/>
        <v xml:space="preserve">OFIDI - OFICINA DE CONTROL INTERNO DISCIPLINARIO </v>
      </c>
      <c r="B16" s="28" t="s">
        <v>169</v>
      </c>
      <c r="C16" s="28">
        <v>8160</v>
      </c>
      <c r="D16" s="28" t="s">
        <v>170</v>
      </c>
      <c r="F16" s="3"/>
      <c r="H16" s="26" t="s">
        <v>136</v>
      </c>
    </row>
    <row r="17" spans="1:9" ht="30" x14ac:dyDescent="0.25">
      <c r="A17" s="28" t="str">
        <f t="shared" si="0"/>
        <v xml:space="preserve">OFISI - OFICINA DE SISTEMAS DE INFORMACIÓN </v>
      </c>
      <c r="B17" s="28" t="s">
        <v>171</v>
      </c>
      <c r="C17" s="28">
        <v>8140</v>
      </c>
      <c r="D17" s="28" t="s">
        <v>172</v>
      </c>
      <c r="H17" s="26" t="s">
        <v>137</v>
      </c>
    </row>
    <row r="18" spans="1:9" ht="30" x14ac:dyDescent="0.25">
      <c r="A18" s="28" t="str">
        <f t="shared" si="0"/>
        <v xml:space="preserve">SUTAH - SUBDIRECCIÓN DE TALENTO HUMANO </v>
      </c>
      <c r="B18" s="28" t="s">
        <v>173</v>
      </c>
      <c r="C18" s="28">
        <v>8510</v>
      </c>
      <c r="D18" s="28" t="s">
        <v>174</v>
      </c>
      <c r="F18" s="3"/>
    </row>
    <row r="19" spans="1:9" x14ac:dyDescent="0.25">
      <c r="A19" s="28"/>
      <c r="B19" s="31" t="s">
        <v>175</v>
      </c>
      <c r="C19" s="32"/>
      <c r="D19" s="32"/>
    </row>
    <row r="20" spans="1:9" x14ac:dyDescent="0.25">
      <c r="A20" s="28"/>
      <c r="B20" s="31" t="s">
        <v>176</v>
      </c>
      <c r="C20" s="32"/>
      <c r="D20" s="32"/>
      <c r="F20" s="3"/>
    </row>
    <row r="21" spans="1:9" x14ac:dyDescent="0.25">
      <c r="A21" s="28"/>
      <c r="B21" s="31" t="s">
        <v>177</v>
      </c>
      <c r="C21" s="32"/>
      <c r="D21" s="32"/>
    </row>
    <row r="22" spans="1:9" x14ac:dyDescent="0.25">
      <c r="A22" s="28"/>
      <c r="B22" s="31" t="s">
        <v>178</v>
      </c>
      <c r="C22" s="28"/>
      <c r="D22" s="28"/>
      <c r="F22" s="3"/>
    </row>
    <row r="23" spans="1:9" x14ac:dyDescent="0.25">
      <c r="A23" s="28"/>
      <c r="B23" s="31" t="s">
        <v>179</v>
      </c>
      <c r="C23" s="28"/>
      <c r="D23" s="28"/>
      <c r="F23" s="1"/>
      <c r="G23" s="1"/>
    </row>
    <row r="24" spans="1:9" x14ac:dyDescent="0.25">
      <c r="A24" s="28"/>
      <c r="B24" s="31" t="s">
        <v>180</v>
      </c>
      <c r="C24" s="28"/>
      <c r="D24" s="28"/>
      <c r="F24" s="1"/>
      <c r="G24" s="1"/>
    </row>
    <row r="25" spans="1:9" x14ac:dyDescent="0.25">
      <c r="F25" s="1"/>
      <c r="G25" s="1"/>
    </row>
    <row r="26" spans="1:9" x14ac:dyDescent="0.25">
      <c r="F26" s="1"/>
      <c r="G26" s="1"/>
    </row>
    <row r="27" spans="1:9" x14ac:dyDescent="0.25">
      <c r="H27" s="19"/>
      <c r="I27" s="18"/>
    </row>
    <row r="28" spans="1:9" x14ac:dyDescent="0.25">
      <c r="F28" s="1"/>
      <c r="G28" s="1"/>
      <c r="H28" s="19"/>
      <c r="I28" s="18"/>
    </row>
    <row r="29" spans="1:9" x14ac:dyDescent="0.25">
      <c r="F29" s="1"/>
      <c r="G29" s="1"/>
      <c r="H29" s="19"/>
      <c r="I29" s="18"/>
    </row>
    <row r="30" spans="1:9" x14ac:dyDescent="0.25">
      <c r="F30" s="1"/>
      <c r="G30" s="1"/>
      <c r="H30" s="19"/>
      <c r="I30" s="18"/>
    </row>
    <row r="31" spans="1:9" x14ac:dyDescent="0.25">
      <c r="F31" s="1"/>
      <c r="G31" s="1"/>
      <c r="H31" s="19"/>
      <c r="I31" s="18"/>
    </row>
    <row r="32" spans="1:9" x14ac:dyDescent="0.25">
      <c r="F32" s="1"/>
      <c r="G32" s="1"/>
      <c r="H32" s="19"/>
      <c r="I32" s="18"/>
    </row>
    <row r="33" spans="6:9" x14ac:dyDescent="0.25">
      <c r="F33" s="1"/>
      <c r="G33" s="1"/>
      <c r="H33" s="19"/>
      <c r="I33" s="18"/>
    </row>
    <row r="34" spans="6:9" x14ac:dyDescent="0.25">
      <c r="H34" s="19"/>
      <c r="I34" s="18"/>
    </row>
    <row r="35" spans="6:9" x14ac:dyDescent="0.25">
      <c r="H35" s="19"/>
      <c r="I35" s="18"/>
    </row>
    <row r="49" spans="6:7" x14ac:dyDescent="0.25">
      <c r="G49" s="18"/>
    </row>
    <row r="50" spans="6:7" x14ac:dyDescent="0.25">
      <c r="G50" s="18"/>
    </row>
    <row r="51" spans="6:7" x14ac:dyDescent="0.25">
      <c r="G51" s="18"/>
    </row>
    <row r="52" spans="6:7" x14ac:dyDescent="0.25">
      <c r="G52" s="18"/>
    </row>
    <row r="53" spans="6:7" x14ac:dyDescent="0.25">
      <c r="G53" s="18"/>
    </row>
    <row r="54" spans="6:7" x14ac:dyDescent="0.25">
      <c r="G54" s="18"/>
    </row>
    <row r="55" spans="6:7" x14ac:dyDescent="0.25">
      <c r="G55" s="18"/>
    </row>
    <row r="56" spans="6:7" x14ac:dyDescent="0.25">
      <c r="G56" s="18"/>
    </row>
    <row r="57" spans="6:7" x14ac:dyDescent="0.25">
      <c r="G57" s="18"/>
    </row>
    <row r="60" spans="6:7" x14ac:dyDescent="0.25">
      <c r="F60" s="3"/>
    </row>
    <row r="61" spans="6:7" x14ac:dyDescent="0.25">
      <c r="F61" s="3"/>
    </row>
    <row r="67" spans="6:6" x14ac:dyDescent="0.25">
      <c r="F6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I1</vt:lpstr>
      <vt:lpstr>I2</vt:lpstr>
      <vt:lpstr>I3</vt:lpstr>
      <vt:lpstr>I4</vt:lpstr>
      <vt:lpstr>I5</vt:lpstr>
      <vt:lpstr>I6</vt:lpstr>
      <vt:lpstr>I7</vt:lpstr>
      <vt:lpstr>Hoja2</vt:lpstr>
      <vt:lpstr>dependencias</vt:lpstr>
      <vt:lpstr>objetivos</vt:lpstr>
      <vt:lpstr>procesos</vt:lpstr>
      <vt:lpstr>proyectos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Patiño Garcia</dc:creator>
  <cp:lastModifiedBy>LEONEL RIOS SOTO</cp:lastModifiedBy>
  <cp:lastPrinted>2016-03-29T20:32:43Z</cp:lastPrinted>
  <dcterms:created xsi:type="dcterms:W3CDTF">2016-03-29T14:09:27Z</dcterms:created>
  <dcterms:modified xsi:type="dcterms:W3CDTF">2017-03-17T14:37:04Z</dcterms:modified>
</cp:coreProperties>
</file>