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EGAP\Documents\ARCHIVOS JAVIER\VIGENCIA 2024\Control presupuestal 2024\Publicaciones 2024\"/>
    </mc:Choice>
  </mc:AlternateContent>
  <xr:revisionPtr revIDLastSave="0" documentId="13_ncr:1_{B83AE831-63A1-4013-96DC-D998CFE8F8FF}" xr6:coauthVersionLast="36" xr6:coauthVersionMax="36" xr10:uidLastSave="{00000000-0000-0000-0000-000000000000}"/>
  <bookViews>
    <workbookView xWindow="0" yWindow="0" windowWidth="28800" windowHeight="11325" xr2:uid="{EDBA3BDD-4462-42D1-A84D-B8ADFC37DAEA}"/>
  </bookViews>
  <sheets>
    <sheet name="iNVERSIÓN 2024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'iNVERSIÓN 2024'!$A$4:$O$25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Print_Area" localSheetId="0">'iNVERSIÓN 2024'!$A$1:$O$25</definedName>
    <definedName name="_xlnm.Database" localSheetId="0">[4]PLANTA96!#REF!</definedName>
    <definedName name="_xlnm.Database">[4]PLANTA96!#REF!</definedName>
    <definedName name="_xlnm.Print_Titles" localSheetId="0">'iNVERSIÓN 2024'!$1:$4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22" i="1" s="1"/>
  <c r="M20" i="1"/>
  <c r="M12" i="1"/>
  <c r="M11" i="1" s="1"/>
  <c r="M9" i="1"/>
  <c r="M8" i="1" s="1"/>
  <c r="M7" i="1" s="1"/>
  <c r="M6" i="1" s="1"/>
  <c r="M2" i="1"/>
  <c r="M19" i="1" l="1"/>
  <c r="M18" i="1" s="1"/>
  <c r="M17" i="1" s="1"/>
  <c r="M16" i="1" s="1"/>
  <c r="M5" i="1" s="1"/>
  <c r="M25" i="1" s="1"/>
</calcChain>
</file>

<file path=xl/sharedStrings.xml><?xml version="1.0" encoding="utf-8"?>
<sst xmlns="http://schemas.openxmlformats.org/spreadsheetml/2006/main" count="109" uniqueCount="47">
  <si>
    <t>Tipo</t>
  </si>
  <si>
    <t>Cuenta/Programa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</si>
  <si>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</si>
  <si>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</si>
  <si>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</si>
  <si>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</si>
  <si>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</si>
  <si>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</si>
  <si>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</si>
  <si>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</si>
  <si>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</si>
  <si>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DESCRIPCION</t>
  </si>
  <si>
    <t>Apropiación Presupuestal 2024</t>
  </si>
  <si>
    <t>Dependencia 
Responsable</t>
  </si>
  <si>
    <t>Dependencia o Grupo Responsable del proceso</t>
  </si>
  <si>
    <t>Oficina de Sistemas de Información</t>
  </si>
  <si>
    <t>Dirección de Atención y Tratamiento</t>
  </si>
  <si>
    <t>008</t>
  </si>
  <si>
    <t>004</t>
  </si>
  <si>
    <t>MAQUINARIA Y EQUIPO</t>
  </si>
  <si>
    <t xml:space="preserve">Dirección Escuela de Formación </t>
  </si>
  <si>
    <t>Subdirección de Desarrollo de Habilidades Productivas</t>
  </si>
  <si>
    <t>SERVICIOS PRESTADOS A LAS EMPRESAS Y SERVICIOS DE PRODUCCIÓN</t>
  </si>
  <si>
    <t>C</t>
  </si>
  <si>
    <t>INVERSIÓN</t>
  </si>
  <si>
    <t>SISTEMA PENITENCIARIO Y CARCELARIO EN EL MARCO DE LOS DERECHOS HUMANOS</t>
  </si>
  <si>
    <t>0800</t>
  </si>
  <si>
    <t>INTERSUBSECTORIAL JUSTICIA</t>
  </si>
  <si>
    <t>FORTALECIMIENTO DEL PROCESO DE RESOCIALIZACION EN LOS ERON A NIVEL  NACIONAL</t>
  </si>
  <si>
    <t>1206013</t>
  </si>
  <si>
    <t xml:space="preserve">SERVICIOS PRESTADOS A LAS EMPRESAS Y SERVICIOS DE PRODUCCIÓN </t>
  </si>
  <si>
    <t>Establecer mecanismos para corregir, fortalecer y articular los procesos de tratamiento integral</t>
  </si>
  <si>
    <t>Subdirección de Atención psicosocial</t>
  </si>
  <si>
    <t>FORTALECIMIENTO DE LA INDUSTRIA PENITENCIARIA A NIVEL  NACIONAL</t>
  </si>
  <si>
    <t>1206011</t>
  </si>
  <si>
    <t>Implementación y desarrollo de prueba piloto del modelo de negocio de industria penitenciaria en estableciemientos de reclusión del orden nacional</t>
  </si>
  <si>
    <t>Adquisición, mantenimiento de maquinaria, equipo, enseres, y demás elementos que se requieran para el desarrollo de la prueba piloto modelo de negocio industria penitenciaria</t>
  </si>
  <si>
    <t>Consultoría para la revisión administrativa, financiera y técnica del modelo de negocio industria penitenciaira</t>
  </si>
  <si>
    <t>FORTALECIMIENTO DE LA GESTIÓN Y DIRECCIÓN DEL SECTOR JUSTICIA Y DEL DERECHO</t>
  </si>
  <si>
    <t>FORTALECIMIENTO EN LA PRESTACIÓN DEL SERVICIO DE FORMACIÓN VIRTUAL AL CUERPO DE CUSTODIA Y VIGILANCIA DEL INPEC A NIVEL NACIONAL</t>
  </si>
  <si>
    <t>1299058</t>
  </si>
  <si>
    <t>Inclusión de ambientes virtuales para el desarrollo y rediseño de los cursos y procedimientos de seguridad del Instituto (Desarrollo de Software)</t>
  </si>
  <si>
    <t>Fortalecimiento de la planeación, ejecución y transparencia de los programas académicos virtuales (licencias)</t>
  </si>
  <si>
    <t>MODERNIZACION INTEGRAL DE LAS CAPACIDADES TECNOLOGICAS DEL INPEC A NIVEL NACIONAL</t>
  </si>
  <si>
    <t>1299062</t>
  </si>
  <si>
    <t>Actualizar las herramientas tecnológicas del sistema de biométria AFIS</t>
  </si>
  <si>
    <t>TOTAL PRESUPUESTO DE INVERSIÓN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</si>
</sst>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"/>
  </numFmts>
  <fonts count="4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sz val="10"/>
      <color rgb="FF000000"/>
      <name val="Arial Narrow"/>
      <family val="2"/>
    </font>
    <font>
      <sz val="11"/>
      <color theme="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1"/>
      <color rgb="FFFFFFFF"/>
      <name val="Arial Narrow"/>
      <family val="2"/>
    </font>
    <font>
      <b/>
      <sz val="10"/>
      <color rgb="FFFFFFFF"/>
      <name val="Arial"/>
      <family val="2"/>
    </font>
    <font>
      <sz val="10"/>
      <name val="Courier"/>
      <family val="3"/>
    </font>
    <font>
      <b/>
      <sz val="8"/>
      <name val="Calibri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3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5"/>
      <name val="Calibri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2D77C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164" fontId="6" fillId="0" borderId="0" xfId="1" applyNumberFormat="1" applyFont="1" applyFill="1" applyBorder="1" applyAlignment="1">
      <alignment vertical="center" readingOrder="1"/>
    </xf>
    <xf numFmtId="3" fontId="7" fillId="2" borderId="0" xfId="0" applyNumberFormat="1" applyFont="1" applyFill="1" applyBorder="1" applyAlignment="1">
      <alignment vertical="center" wrapText="1" readingOrder="1"/>
    </xf>
    <xf numFmtId="3" fontId="2" fillId="0" borderId="0" xfId="0" applyNumberFormat="1" applyFont="1" applyFill="1" applyBorder="1"/>
    <xf numFmtId="0" fontId="5" fillId="0" borderId="0" xfId="0" applyFont="1" applyFill="1" applyBorder="1"/>
    <xf numFmtId="164" fontId="8" fillId="0" borderId="0" xfId="1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5" fillId="3" borderId="3" xfId="0" applyNumberFormat="1" applyFont="1" applyFill="1" applyBorder="1" applyAlignment="1">
      <alignment horizontal="center" vertical="center" textRotation="90" wrapText="1"/>
    </xf>
    <xf numFmtId="0" fontId="15" fillId="3" borderId="4" xfId="0" applyNumberFormat="1" applyFont="1" applyFill="1" applyBorder="1" applyAlignment="1">
      <alignment horizontal="center" vertical="center" textRotation="90" wrapText="1"/>
    </xf>
    <xf numFmtId="0" fontId="16" fillId="3" borderId="4" xfId="0" applyNumberFormat="1" applyFont="1" applyFill="1" applyBorder="1" applyAlignment="1">
      <alignment horizontal="center" vertical="center" wrapText="1"/>
    </xf>
    <xf numFmtId="164" fontId="17" fillId="3" borderId="4" xfId="1" applyNumberFormat="1" applyFont="1" applyFill="1" applyBorder="1" applyAlignment="1">
      <alignment horizontal="center" vertical="center" wrapText="1" readingOrder="1"/>
    </xf>
    <xf numFmtId="0" fontId="16" fillId="3" borderId="5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1" fillId="0" borderId="0" xfId="0" applyFont="1" applyFill="1" applyBorder="1"/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justify" vertical="center" wrapText="1"/>
    </xf>
    <xf numFmtId="164" fontId="23" fillId="0" borderId="6" xfId="1" applyNumberFormat="1" applyFont="1" applyFill="1" applyBorder="1" applyAlignment="1">
      <alignment vertical="center" wrapText="1" readingOrder="1"/>
    </xf>
    <xf numFmtId="3" fontId="23" fillId="0" borderId="10" xfId="0" applyNumberFormat="1" applyFont="1" applyFill="1" applyBorder="1" applyAlignment="1">
      <alignment vertical="center" wrapText="1" readingOrder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justify" vertical="center" wrapText="1"/>
    </xf>
    <xf numFmtId="164" fontId="26" fillId="0" borderId="6" xfId="1" applyNumberFormat="1" applyFont="1" applyFill="1" applyBorder="1" applyAlignment="1">
      <alignment vertical="center" wrapText="1" readingOrder="1"/>
    </xf>
    <xf numFmtId="49" fontId="9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164" fontId="23" fillId="0" borderId="15" xfId="1" applyNumberFormat="1" applyFont="1" applyFill="1" applyBorder="1" applyAlignment="1">
      <alignment vertical="center" wrapText="1" readingOrder="1"/>
    </xf>
    <xf numFmtId="3" fontId="23" fillId="0" borderId="16" xfId="0" applyNumberFormat="1" applyFont="1" applyFill="1" applyBorder="1" applyAlignment="1">
      <alignment vertical="center" wrapText="1" readingOrder="1"/>
    </xf>
    <xf numFmtId="0" fontId="7" fillId="0" borderId="10" xfId="0" applyNumberFormat="1" applyFont="1" applyFill="1" applyBorder="1" applyAlignment="1">
      <alignment vertical="center" wrapText="1" readingOrder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justify" vertical="center" wrapText="1"/>
    </xf>
    <xf numFmtId="0" fontId="7" fillId="0" borderId="18" xfId="0" applyNumberFormat="1" applyFont="1" applyFill="1" applyBorder="1" applyAlignment="1">
      <alignment vertical="center" wrapText="1" readingOrder="1"/>
    </xf>
    <xf numFmtId="0" fontId="29" fillId="0" borderId="0" xfId="0" applyFont="1" applyFill="1" applyBorder="1"/>
    <xf numFmtId="49" fontId="9" fillId="0" borderId="15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justify" vertical="center" wrapText="1"/>
    </xf>
    <xf numFmtId="0" fontId="20" fillId="0" borderId="6" xfId="0" applyNumberFormat="1" applyFont="1" applyFill="1" applyBorder="1" applyAlignment="1">
      <alignment horizontal="justify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Border="1"/>
    <xf numFmtId="3" fontId="20" fillId="0" borderId="6" xfId="0" applyNumberFormat="1" applyFont="1" applyFill="1" applyBorder="1" applyAlignment="1">
      <alignment horizontal="justify" vertical="center" wrapText="1"/>
    </xf>
    <xf numFmtId="0" fontId="27" fillId="0" borderId="6" xfId="0" applyNumberFormat="1" applyFont="1" applyFill="1" applyBorder="1" applyAlignment="1">
      <alignment horizontal="justify" vertical="center" wrapText="1"/>
    </xf>
    <xf numFmtId="164" fontId="30" fillId="0" borderId="6" xfId="1" applyNumberFormat="1" applyFont="1" applyFill="1" applyBorder="1" applyAlignment="1">
      <alignment vertical="center" wrapText="1" readingOrder="1"/>
    </xf>
    <xf numFmtId="0" fontId="3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34" fillId="0" borderId="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164" fontId="30" fillId="0" borderId="12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14" fillId="4" borderId="7" xfId="0" applyNumberFormat="1" applyFont="1" applyFill="1" applyBorder="1" applyAlignment="1">
      <alignment horizontal="center" vertical="center" wrapText="1"/>
    </xf>
    <xf numFmtId="0" fontId="14" fillId="4" borderId="8" xfId="0" applyNumberFormat="1" applyFont="1" applyFill="1" applyBorder="1" applyAlignment="1">
      <alignment horizontal="center" vertical="center" wrapText="1"/>
    </xf>
    <xf numFmtId="0" fontId="13" fillId="4" borderId="8" xfId="0" applyNumberFormat="1" applyFont="1" applyFill="1" applyBorder="1" applyAlignment="1">
      <alignment horizontal="justify" vertical="center" wrapText="1"/>
    </xf>
    <xf numFmtId="164" fontId="36" fillId="4" borderId="8" xfId="1" applyNumberFormat="1" applyFont="1" applyFill="1" applyBorder="1" applyAlignment="1">
      <alignment vertical="center" wrapText="1" readingOrder="1"/>
    </xf>
    <xf numFmtId="3" fontId="36" fillId="4" borderId="13" xfId="0" applyNumberFormat="1" applyFont="1" applyFill="1" applyBorder="1" applyAlignment="1">
      <alignment vertical="center" wrapText="1" readingOrder="1"/>
    </xf>
    <xf numFmtId="0" fontId="35" fillId="4" borderId="8" xfId="0" applyNumberFormat="1" applyFont="1" applyFill="1" applyBorder="1" applyAlignment="1">
      <alignment horizontal="center" vertical="center" wrapText="1"/>
    </xf>
    <xf numFmtId="0" fontId="13" fillId="4" borderId="8" xfId="0" applyNumberFormat="1" applyFont="1" applyFill="1" applyBorder="1" applyAlignment="1">
      <alignment horizontal="center" vertical="center" wrapText="1"/>
    </xf>
    <xf numFmtId="164" fontId="37" fillId="4" borderId="8" xfId="1" applyNumberFormat="1" applyFont="1" applyFill="1" applyBorder="1" applyAlignment="1">
      <alignment vertical="center" wrapText="1" readingOrder="1"/>
    </xf>
    <xf numFmtId="3" fontId="38" fillId="4" borderId="13" xfId="0" applyNumberFormat="1" applyFont="1" applyFill="1" applyBorder="1" applyAlignment="1">
      <alignment vertical="center" wrapText="1" readingOrder="1"/>
    </xf>
    <xf numFmtId="0" fontId="14" fillId="4" borderId="9" xfId="0" applyNumberFormat="1" applyFont="1" applyFill="1" applyBorder="1" applyAlignment="1">
      <alignment horizontal="center" vertical="center" wrapText="1"/>
    </xf>
    <xf numFmtId="0" fontId="14" fillId="4" borderId="6" xfId="0" applyNumberFormat="1" applyFont="1" applyFill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justify" vertical="center" wrapText="1"/>
    </xf>
    <xf numFmtId="164" fontId="36" fillId="4" borderId="6" xfId="1" applyNumberFormat="1" applyFont="1" applyFill="1" applyBorder="1" applyAlignment="1">
      <alignment vertical="center" wrapText="1" readingOrder="1"/>
    </xf>
    <xf numFmtId="3" fontId="36" fillId="4" borderId="10" xfId="0" applyNumberFormat="1" applyFont="1" applyFill="1" applyBorder="1" applyAlignment="1">
      <alignment vertical="center" wrapText="1" readingOrder="1"/>
    </xf>
    <xf numFmtId="0" fontId="13" fillId="4" borderId="6" xfId="0" applyNumberFormat="1" applyFont="1" applyFill="1" applyBorder="1" applyAlignment="1">
      <alignment horizontal="justify" vertical="center" wrapText="1"/>
    </xf>
    <xf numFmtId="0" fontId="39" fillId="4" borderId="6" xfId="0" applyNumberFormat="1" applyFont="1" applyFill="1" applyBorder="1" applyAlignment="1">
      <alignment horizontal="justify" vertical="center" wrapText="1"/>
    </xf>
    <xf numFmtId="0" fontId="15" fillId="3" borderId="2" xfId="0" applyNumberFormat="1" applyFont="1" applyFill="1" applyBorder="1" applyAlignment="1">
      <alignment horizontal="center" vertical="center" wrapText="1" readingOrder="1"/>
    </xf>
    <xf numFmtId="3" fontId="36" fillId="4" borderId="19" xfId="0" applyNumberFormat="1" applyFont="1" applyFill="1" applyBorder="1" applyAlignment="1">
      <alignment vertical="center" wrapText="1" readingOrder="1"/>
    </xf>
    <xf numFmtId="3" fontId="23" fillId="0" borderId="20" xfId="0" applyNumberFormat="1" applyFont="1" applyFill="1" applyBorder="1" applyAlignment="1">
      <alignment vertical="center" wrapText="1" readingOrder="1"/>
    </xf>
    <xf numFmtId="3" fontId="23" fillId="0" borderId="11" xfId="0" applyNumberFormat="1" applyFont="1" applyFill="1" applyBorder="1" applyAlignment="1">
      <alignment vertical="center" wrapText="1" readingOrder="1"/>
    </xf>
    <xf numFmtId="3" fontId="36" fillId="4" borderId="11" xfId="0" applyNumberFormat="1" applyFont="1" applyFill="1" applyBorder="1" applyAlignment="1">
      <alignment vertical="center" wrapText="1" readingOrder="1"/>
    </xf>
    <xf numFmtId="0" fontId="7" fillId="0" borderId="11" xfId="0" applyNumberFormat="1" applyFont="1" applyFill="1" applyBorder="1" applyAlignment="1">
      <alignment vertical="center" wrapText="1" readingOrder="1"/>
    </xf>
    <xf numFmtId="3" fontId="38" fillId="4" borderId="19" xfId="0" applyNumberFormat="1" applyFont="1" applyFill="1" applyBorder="1" applyAlignment="1">
      <alignment vertical="center" wrapText="1" readingOrder="1"/>
    </xf>
  </cellXfs>
  <cellStyles count="5">
    <cellStyle name="Moneda [0]" xfId="1" builtinId="7"/>
    <cellStyle name="Normal" xfId="0" builtinId="0"/>
    <cellStyle name="Normal 11" xfId="3" xr:uid="{45E0444A-46CF-4901-B016-41972528751B}"/>
    <cellStyle name="Normal 2 2" xfId="2" xr:uid="{C82A7495-A493-4ADB-950C-A65AC1896EB7}"/>
    <cellStyle name="Normal 6" xfId="4" xr:uid="{2DDF3819-9F1D-4ABF-978E-3648D47C5CA8}"/>
  </cellStyles>
  <dxfs count="0"/>
  <tableStyles count="0" defaultTableStyle="TableStyleMedium2" defaultPivotStyle="PivotStyleLight16"/>
  <colors>
    <mruColors>
      <color rgb="FF2D77C2"/>
      <color rgb="FF2D77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166688</xdr:colOff>
      <xdr:row>0</xdr:row>
      <xdr:rowOff>59531</xdr:rowOff>
    </xdr:from>
    <xdr:ext cx="1160218" cy="374386"/>
    <xdr:pic>
      <xdr:nvPicPr>
        <xdr:cNvPr id="2" name="Imagen 1">
          <a:extLst>
            <a:ext uri="{FF2B5EF4-FFF2-40B4-BE49-F238E27FC236}">
              <a16:creationId xmlns:a16="http://schemas.microsoft.com/office/drawing/2014/main" id="{D5E372FA-A1AD-4977-B5A9-51D7E362AA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59531"/>
          <a:ext cx="1160218" cy="374386"/>
        </a:xfrm>
        <a:prstGeom prst="rect">
          <a:avLst/>
        </a:prstGeom>
      </xdr:spPr>
    </xdr:pic>
    <xdr:clientData/>
  </xdr:oneCellAnchor>
  <xdr:twoCellAnchor editAs="oneCell">
    <xdr:from>
      <xdr:col>13</xdr:col>
      <xdr:colOff>296333</xdr:colOff>
      <xdr:row>0</xdr:row>
      <xdr:rowOff>95250</xdr:rowOff>
    </xdr:from>
    <xdr:to>
      <xdr:col>13</xdr:col>
      <xdr:colOff>1430036</xdr:colOff>
      <xdr:row>2</xdr:row>
      <xdr:rowOff>66183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3C3749-0A08-4FD9-AA92-9D2A92CC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233" y="95250"/>
          <a:ext cx="1133703" cy="41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3-GUPRO-06\archivos%20carlos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  <sheetName val="Lista despliegue"/>
      <sheetName val="97FORM1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AGOSTO_97"/>
      <sheetName val="SEPTIEMBRE_97"/>
      <sheetName val="Lista despliegue"/>
      <sheetName val="Lista despliegue (3)"/>
      <sheetName val="Lista despliegue (2)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9299-16DE-4405-A325-84E1B5CF9F61}">
  <sheetPr>
    <tabColor rgb="FF92D050"/>
  </sheetPr>
  <dimension ref="A1:O25"/>
  <sheetViews>
    <sheetView showGridLines="0" tabSelected="1" zoomScale="90" zoomScaleNormal="90" zoomScaleSheetLayoutView="90" workbookViewId="0">
      <pane xSplit="12" ySplit="4" topLeftCell="M16" activePane="bottomRight" state="frozen"/>
      <selection pane="topRight" activeCell="N1" sqref="N1"/>
      <selection pane="bottomLeft" activeCell="A7" sqref="A7"/>
      <selection pane="bottomRight" activeCell="L21" sqref="L21"/>
    </sheetView>
  </sheetViews>
  <sheetFormatPr baseColWidth="10" defaultColWidth="11.42578125" defaultRowHeight="15" x14ac:dyDescent="0.25"/>
  <cols>
    <col min="1" max="1" width="4.42578125" style="1" customWidth="1"/>
    <col min="2" max="2" width="5.140625" style="1" customWidth="1"/>
    <col min="3" max="3" width="5.28515625" style="1" customWidth="1"/>
    <col min="4" max="4" width="3.7109375" style="1" customWidth="1"/>
    <col min="5" max="5" width="5.140625" style="1" customWidth="1"/>
    <col min="6" max="6" width="6.7109375" style="1" customWidth="1"/>
    <col min="7" max="7" width="3.85546875" style="1" customWidth="1"/>
    <col min="8" max="8" width="2.85546875" style="1" customWidth="1"/>
    <col min="9" max="9" width="6.140625" style="1" customWidth="1"/>
    <col min="10" max="10" width="4.5703125" style="2" customWidth="1"/>
    <col min="11" max="11" width="5" style="3" customWidth="1"/>
    <col min="12" max="12" width="43.7109375" style="4" customWidth="1"/>
    <col min="13" max="13" width="24.28515625" style="5" customWidth="1"/>
    <col min="14" max="14" width="23.7109375" style="64" customWidth="1"/>
    <col min="15" max="15" width="22.7109375" style="19" customWidth="1"/>
    <col min="16" max="16384" width="11.42578125" style="8"/>
  </cols>
  <sheetData>
    <row r="1" spans="1:15" ht="19.5" customHeight="1" x14ac:dyDescent="0.25">
      <c r="N1" s="6"/>
      <c r="O1" s="7"/>
    </row>
    <row r="2" spans="1:15" ht="15.75" customHeight="1" x14ac:dyDescent="0.25">
      <c r="M2" s="9" t="e">
        <f>+#REF!+#REF!+#REF!+#REF!</f>
        <v>#REF!</v>
      </c>
      <c r="N2" s="6"/>
      <c r="O2" s="7"/>
    </row>
    <row r="3" spans="1:15" ht="17.25" customHeight="1" thickBot="1" x14ac:dyDescent="0.3">
      <c r="A3" s="10"/>
      <c r="B3" s="11"/>
      <c r="C3" s="11"/>
      <c r="D3" s="11"/>
      <c r="E3" s="12"/>
      <c r="F3" s="11"/>
      <c r="G3" s="13"/>
      <c r="H3" s="11"/>
      <c r="I3" s="14"/>
      <c r="J3" s="15"/>
      <c r="K3" s="16"/>
      <c r="L3" s="17"/>
      <c r="N3" s="18"/>
    </row>
    <row r="4" spans="1:15" s="25" customFormat="1" ht="32.25" customHeight="1" thickBot="1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2" t="s">
        <v>11</v>
      </c>
      <c r="M4" s="23" t="s">
        <v>12</v>
      </c>
      <c r="N4" s="24" t="s">
        <v>13</v>
      </c>
      <c r="O4" s="82" t="s">
        <v>14</v>
      </c>
    </row>
    <row r="5" spans="1:15" s="54" customFormat="1" ht="27.75" customHeight="1" thickBot="1" x14ac:dyDescent="0.3">
      <c r="A5" s="65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7" t="s">
        <v>24</v>
      </c>
      <c r="M5" s="68">
        <f t="shared" ref="M5" si="0">+M6+M16</f>
        <v>4000000000</v>
      </c>
      <c r="N5" s="69"/>
      <c r="O5" s="83"/>
    </row>
    <row r="6" spans="1:15" s="55" customFormat="1" ht="43.5" customHeight="1" x14ac:dyDescent="0.3">
      <c r="A6" s="40" t="s">
        <v>23</v>
      </c>
      <c r="B6" s="41">
        <v>1206</v>
      </c>
      <c r="C6" s="41"/>
      <c r="D6" s="41"/>
      <c r="E6" s="41"/>
      <c r="F6" s="50"/>
      <c r="G6" s="41"/>
      <c r="H6" s="41"/>
      <c r="I6" s="41"/>
      <c r="J6" s="41"/>
      <c r="K6" s="41"/>
      <c r="L6" s="52" t="s">
        <v>25</v>
      </c>
      <c r="M6" s="42">
        <f>+M7</f>
        <v>1700000000</v>
      </c>
      <c r="N6" s="43"/>
      <c r="O6" s="84"/>
    </row>
    <row r="7" spans="1:15" s="49" customFormat="1" ht="24" customHeight="1" x14ac:dyDescent="0.3">
      <c r="A7" s="29" t="s">
        <v>23</v>
      </c>
      <c r="B7" s="30">
        <v>1206</v>
      </c>
      <c r="C7" s="38" t="s">
        <v>26</v>
      </c>
      <c r="D7" s="30"/>
      <c r="E7" s="30"/>
      <c r="F7" s="38"/>
      <c r="G7" s="30"/>
      <c r="H7" s="30"/>
      <c r="I7" s="30"/>
      <c r="J7" s="30"/>
      <c r="K7" s="30"/>
      <c r="L7" s="56" t="s">
        <v>27</v>
      </c>
      <c r="M7" s="32">
        <f t="shared" ref="M7" si="1">+M8+M11</f>
        <v>1700000000</v>
      </c>
      <c r="N7" s="33"/>
      <c r="O7" s="85"/>
    </row>
    <row r="8" spans="1:15" s="49" customFormat="1" ht="51" customHeight="1" x14ac:dyDescent="0.3">
      <c r="A8" s="74" t="s">
        <v>23</v>
      </c>
      <c r="B8" s="75">
        <v>1206</v>
      </c>
      <c r="C8" s="76" t="s">
        <v>26</v>
      </c>
      <c r="D8" s="75">
        <v>11</v>
      </c>
      <c r="E8" s="75"/>
      <c r="F8" s="76"/>
      <c r="G8" s="75"/>
      <c r="H8" s="75"/>
      <c r="I8" s="75"/>
      <c r="J8" s="75">
        <v>11</v>
      </c>
      <c r="K8" s="75"/>
      <c r="L8" s="77" t="s">
        <v>28</v>
      </c>
      <c r="M8" s="78">
        <f>+M9</f>
        <v>700000000</v>
      </c>
      <c r="N8" s="79"/>
      <c r="O8" s="86"/>
    </row>
    <row r="9" spans="1:15" s="49" customFormat="1" ht="35.25" customHeight="1" x14ac:dyDescent="0.3">
      <c r="A9" s="29" t="s">
        <v>23</v>
      </c>
      <c r="B9" s="30">
        <v>1206</v>
      </c>
      <c r="C9" s="38" t="s">
        <v>26</v>
      </c>
      <c r="D9" s="30">
        <v>11</v>
      </c>
      <c r="E9" s="30" t="s">
        <v>17</v>
      </c>
      <c r="F9" s="38" t="s">
        <v>29</v>
      </c>
      <c r="G9" s="30"/>
      <c r="H9" s="30"/>
      <c r="I9" s="30"/>
      <c r="J9" s="30">
        <v>11</v>
      </c>
      <c r="K9" s="30"/>
      <c r="L9" s="31" t="s">
        <v>30</v>
      </c>
      <c r="M9" s="32">
        <f>+M10</f>
        <v>700000000</v>
      </c>
      <c r="N9" s="33"/>
      <c r="O9" s="85"/>
    </row>
    <row r="10" spans="1:15" s="49" customFormat="1" ht="89.25" customHeight="1" x14ac:dyDescent="0.3">
      <c r="A10" s="34" t="s">
        <v>23</v>
      </c>
      <c r="B10" s="35">
        <v>1206</v>
      </c>
      <c r="C10" s="39" t="s">
        <v>26</v>
      </c>
      <c r="D10" s="35">
        <v>11</v>
      </c>
      <c r="E10" s="35" t="s">
        <v>17</v>
      </c>
      <c r="F10" s="39" t="s">
        <v>29</v>
      </c>
      <c r="G10" s="35"/>
      <c r="H10" s="35"/>
      <c r="I10" s="35"/>
      <c r="J10" s="35">
        <v>11</v>
      </c>
      <c r="K10" s="35">
        <v>901</v>
      </c>
      <c r="L10" s="57" t="s">
        <v>31</v>
      </c>
      <c r="M10" s="58">
        <v>700000000</v>
      </c>
      <c r="N10" s="44" t="s">
        <v>16</v>
      </c>
      <c r="O10" s="87" t="s">
        <v>32</v>
      </c>
    </row>
    <row r="11" spans="1:15" s="28" customFormat="1" ht="33.75" customHeight="1" x14ac:dyDescent="0.25">
      <c r="A11" s="74" t="s">
        <v>23</v>
      </c>
      <c r="B11" s="75">
        <v>1206</v>
      </c>
      <c r="C11" s="76" t="s">
        <v>26</v>
      </c>
      <c r="D11" s="75">
        <v>12</v>
      </c>
      <c r="E11" s="75"/>
      <c r="F11" s="76"/>
      <c r="G11" s="75"/>
      <c r="H11" s="75"/>
      <c r="I11" s="75"/>
      <c r="J11" s="75">
        <v>11</v>
      </c>
      <c r="K11" s="75"/>
      <c r="L11" s="80" t="s">
        <v>33</v>
      </c>
      <c r="M11" s="78">
        <f>+M12</f>
        <v>1000000000</v>
      </c>
      <c r="N11" s="79"/>
      <c r="O11" s="86"/>
    </row>
    <row r="12" spans="1:15" s="27" customFormat="1" ht="40.5" customHeight="1" x14ac:dyDescent="0.25">
      <c r="A12" s="29" t="s">
        <v>23</v>
      </c>
      <c r="B12" s="30">
        <v>1206</v>
      </c>
      <c r="C12" s="38" t="s">
        <v>26</v>
      </c>
      <c r="D12" s="30">
        <v>12</v>
      </c>
      <c r="E12" s="30" t="s">
        <v>17</v>
      </c>
      <c r="F12" s="38" t="s">
        <v>34</v>
      </c>
      <c r="G12" s="30"/>
      <c r="H12" s="30"/>
      <c r="I12" s="30"/>
      <c r="J12" s="30">
        <v>11</v>
      </c>
      <c r="K12" s="30"/>
      <c r="L12" s="31" t="s">
        <v>30</v>
      </c>
      <c r="M12" s="32">
        <f>SUM(M13:M15)</f>
        <v>1000000000</v>
      </c>
      <c r="N12" s="33"/>
      <c r="O12" s="85"/>
    </row>
    <row r="13" spans="1:15" ht="45.75" customHeight="1" x14ac:dyDescent="0.25">
      <c r="A13" s="34" t="s">
        <v>23</v>
      </c>
      <c r="B13" s="35">
        <v>1206</v>
      </c>
      <c r="C13" s="39" t="s">
        <v>26</v>
      </c>
      <c r="D13" s="35">
        <v>12</v>
      </c>
      <c r="E13" s="35" t="s">
        <v>17</v>
      </c>
      <c r="F13" s="39" t="s">
        <v>34</v>
      </c>
      <c r="G13" s="35"/>
      <c r="H13" s="35"/>
      <c r="I13" s="35"/>
      <c r="J13" s="35">
        <v>11</v>
      </c>
      <c r="K13" s="35">
        <v>902</v>
      </c>
      <c r="L13" s="57" t="s">
        <v>35</v>
      </c>
      <c r="M13" s="58">
        <v>800000000</v>
      </c>
      <c r="N13" s="44" t="s">
        <v>16</v>
      </c>
      <c r="O13" s="87" t="s">
        <v>21</v>
      </c>
    </row>
    <row r="14" spans="1:15" ht="45.75" customHeight="1" x14ac:dyDescent="0.25">
      <c r="A14" s="34" t="s">
        <v>23</v>
      </c>
      <c r="B14" s="35">
        <v>1206</v>
      </c>
      <c r="C14" s="39" t="s">
        <v>26</v>
      </c>
      <c r="D14" s="35">
        <v>12</v>
      </c>
      <c r="E14" s="35" t="s">
        <v>17</v>
      </c>
      <c r="F14" s="39" t="s">
        <v>34</v>
      </c>
      <c r="G14" s="35"/>
      <c r="H14" s="35"/>
      <c r="I14" s="35"/>
      <c r="J14" s="35">
        <v>11</v>
      </c>
      <c r="K14" s="35">
        <v>903</v>
      </c>
      <c r="L14" s="57" t="s">
        <v>36</v>
      </c>
      <c r="M14" s="58">
        <v>150000000</v>
      </c>
      <c r="N14" s="44" t="s">
        <v>16</v>
      </c>
      <c r="O14" s="87" t="s">
        <v>21</v>
      </c>
    </row>
    <row r="15" spans="1:15" ht="45.75" customHeight="1" x14ac:dyDescent="0.25">
      <c r="A15" s="34" t="s">
        <v>23</v>
      </c>
      <c r="B15" s="35">
        <v>1206</v>
      </c>
      <c r="C15" s="39" t="s">
        <v>26</v>
      </c>
      <c r="D15" s="35">
        <v>12</v>
      </c>
      <c r="E15" s="35" t="s">
        <v>17</v>
      </c>
      <c r="F15" s="39" t="s">
        <v>34</v>
      </c>
      <c r="G15" s="35"/>
      <c r="H15" s="35"/>
      <c r="I15" s="35"/>
      <c r="J15" s="35">
        <v>11</v>
      </c>
      <c r="K15" s="35">
        <v>904</v>
      </c>
      <c r="L15" s="57" t="s">
        <v>37</v>
      </c>
      <c r="M15" s="58">
        <v>50000000</v>
      </c>
      <c r="N15" s="44" t="s">
        <v>16</v>
      </c>
      <c r="O15" s="87" t="s">
        <v>21</v>
      </c>
    </row>
    <row r="16" spans="1:15" s="55" customFormat="1" ht="51.75" customHeight="1" x14ac:dyDescent="0.3">
      <c r="A16" s="29" t="s">
        <v>23</v>
      </c>
      <c r="B16" s="30">
        <v>1299</v>
      </c>
      <c r="C16" s="38"/>
      <c r="D16" s="59"/>
      <c r="E16" s="30"/>
      <c r="F16" s="38"/>
      <c r="G16" s="30"/>
      <c r="H16" s="30"/>
      <c r="I16" s="30"/>
      <c r="J16" s="30">
        <v>11</v>
      </c>
      <c r="K16" s="30"/>
      <c r="L16" s="53" t="s">
        <v>38</v>
      </c>
      <c r="M16" s="32">
        <f t="shared" ref="M16" si="2">+M17</f>
        <v>2300000000</v>
      </c>
      <c r="N16" s="33"/>
      <c r="O16" s="85"/>
    </row>
    <row r="17" spans="1:15" s="49" customFormat="1" ht="24.75" customHeight="1" x14ac:dyDescent="0.3">
      <c r="A17" s="29" t="s">
        <v>23</v>
      </c>
      <c r="B17" s="30">
        <v>1299</v>
      </c>
      <c r="C17" s="38" t="s">
        <v>26</v>
      </c>
      <c r="D17" s="30"/>
      <c r="E17" s="30"/>
      <c r="F17" s="38"/>
      <c r="G17" s="30"/>
      <c r="H17" s="30"/>
      <c r="I17" s="30"/>
      <c r="J17" s="30">
        <v>11</v>
      </c>
      <c r="K17" s="30"/>
      <c r="L17" s="56" t="s">
        <v>27</v>
      </c>
      <c r="M17" s="32">
        <f>+M18+M22</f>
        <v>2300000000</v>
      </c>
      <c r="N17" s="33"/>
      <c r="O17" s="85"/>
    </row>
    <row r="18" spans="1:15" ht="66.75" customHeight="1" x14ac:dyDescent="0.25">
      <c r="A18" s="74" t="s">
        <v>23</v>
      </c>
      <c r="B18" s="75">
        <v>1299</v>
      </c>
      <c r="C18" s="76" t="s">
        <v>26</v>
      </c>
      <c r="D18" s="75">
        <v>6</v>
      </c>
      <c r="E18" s="75"/>
      <c r="F18" s="76"/>
      <c r="G18" s="75"/>
      <c r="H18" s="75"/>
      <c r="I18" s="75"/>
      <c r="J18" s="75">
        <v>11</v>
      </c>
      <c r="K18" s="75"/>
      <c r="L18" s="81" t="s">
        <v>39</v>
      </c>
      <c r="M18" s="78">
        <f>+M19</f>
        <v>500000000</v>
      </c>
      <c r="N18" s="79"/>
      <c r="O18" s="86"/>
    </row>
    <row r="19" spans="1:15" ht="36.75" customHeight="1" x14ac:dyDescent="0.25">
      <c r="A19" s="29" t="s">
        <v>23</v>
      </c>
      <c r="B19" s="30">
        <v>1299</v>
      </c>
      <c r="C19" s="38" t="s">
        <v>26</v>
      </c>
      <c r="D19" s="30">
        <v>6</v>
      </c>
      <c r="E19" s="30" t="s">
        <v>18</v>
      </c>
      <c r="F19" s="38" t="s">
        <v>40</v>
      </c>
      <c r="G19" s="30"/>
      <c r="H19" s="30"/>
      <c r="I19" s="30"/>
      <c r="J19" s="30">
        <v>11</v>
      </c>
      <c r="K19" s="30"/>
      <c r="L19" s="31" t="s">
        <v>19</v>
      </c>
      <c r="M19" s="32">
        <f>SUM(M20:M21)</f>
        <v>500000000</v>
      </c>
      <c r="N19" s="33"/>
      <c r="O19" s="85"/>
    </row>
    <row r="20" spans="1:15" ht="61.5" customHeight="1" x14ac:dyDescent="0.25">
      <c r="A20" s="34" t="s">
        <v>23</v>
      </c>
      <c r="B20" s="35">
        <v>1299</v>
      </c>
      <c r="C20" s="39" t="s">
        <v>26</v>
      </c>
      <c r="D20" s="35">
        <v>6</v>
      </c>
      <c r="E20" s="35" t="s">
        <v>18</v>
      </c>
      <c r="F20" s="60" t="s">
        <v>40</v>
      </c>
      <c r="G20" s="35"/>
      <c r="H20" s="35"/>
      <c r="I20" s="35"/>
      <c r="J20" s="35">
        <v>11</v>
      </c>
      <c r="K20" s="35">
        <v>905</v>
      </c>
      <c r="L20" s="36" t="s">
        <v>41</v>
      </c>
      <c r="M20" s="37">
        <f>400000000+78000000</f>
        <v>478000000</v>
      </c>
      <c r="N20" s="44" t="s">
        <v>20</v>
      </c>
      <c r="O20" s="87" t="s">
        <v>15</v>
      </c>
    </row>
    <row r="21" spans="1:15" ht="61.5" customHeight="1" x14ac:dyDescent="0.25">
      <c r="A21" s="34" t="s">
        <v>23</v>
      </c>
      <c r="B21" s="35">
        <v>1299</v>
      </c>
      <c r="C21" s="39" t="s">
        <v>26</v>
      </c>
      <c r="D21" s="35">
        <v>6</v>
      </c>
      <c r="E21" s="35" t="s">
        <v>18</v>
      </c>
      <c r="F21" s="60" t="s">
        <v>40</v>
      </c>
      <c r="G21" s="35"/>
      <c r="H21" s="35"/>
      <c r="I21" s="35"/>
      <c r="J21" s="35">
        <v>11</v>
      </c>
      <c r="K21" s="35">
        <v>906</v>
      </c>
      <c r="L21" s="36" t="s">
        <v>42</v>
      </c>
      <c r="M21" s="37">
        <v>22000000</v>
      </c>
      <c r="N21" s="44" t="s">
        <v>20</v>
      </c>
      <c r="O21" s="87" t="s">
        <v>15</v>
      </c>
    </row>
    <row r="22" spans="1:15" ht="47.25" customHeight="1" x14ac:dyDescent="0.25">
      <c r="A22" s="74" t="s">
        <v>23</v>
      </c>
      <c r="B22" s="75">
        <v>1299</v>
      </c>
      <c r="C22" s="76" t="s">
        <v>26</v>
      </c>
      <c r="D22" s="75">
        <v>7</v>
      </c>
      <c r="E22" s="75"/>
      <c r="F22" s="76"/>
      <c r="G22" s="75"/>
      <c r="H22" s="75"/>
      <c r="I22" s="75"/>
      <c r="J22" s="75">
        <v>11</v>
      </c>
      <c r="K22" s="75"/>
      <c r="L22" s="81" t="s">
        <v>43</v>
      </c>
      <c r="M22" s="78">
        <f>+M23</f>
        <v>1800000000</v>
      </c>
      <c r="N22" s="79"/>
      <c r="O22" s="86"/>
    </row>
    <row r="23" spans="1:15" ht="33" customHeight="1" x14ac:dyDescent="0.25">
      <c r="A23" s="29" t="s">
        <v>23</v>
      </c>
      <c r="B23" s="30">
        <v>1299</v>
      </c>
      <c r="C23" s="38" t="s">
        <v>26</v>
      </c>
      <c r="D23" s="30">
        <v>7</v>
      </c>
      <c r="E23" s="38" t="s">
        <v>17</v>
      </c>
      <c r="F23" s="61" t="s">
        <v>44</v>
      </c>
      <c r="G23" s="30"/>
      <c r="H23" s="30"/>
      <c r="I23" s="30"/>
      <c r="J23" s="30">
        <v>11</v>
      </c>
      <c r="K23" s="30"/>
      <c r="L23" s="31" t="s">
        <v>22</v>
      </c>
      <c r="M23" s="32">
        <f t="shared" ref="M23" si="3">SUM(M24:M24)</f>
        <v>1800000000</v>
      </c>
      <c r="N23" s="33"/>
      <c r="O23" s="85"/>
    </row>
    <row r="24" spans="1:15" ht="33.75" thickBot="1" x14ac:dyDescent="0.3">
      <c r="A24" s="45" t="s">
        <v>23</v>
      </c>
      <c r="B24" s="46">
        <v>1299</v>
      </c>
      <c r="C24" s="51" t="s">
        <v>26</v>
      </c>
      <c r="D24" s="46">
        <v>7</v>
      </c>
      <c r="E24" s="51" t="s">
        <v>17</v>
      </c>
      <c r="F24" s="62" t="s">
        <v>44</v>
      </c>
      <c r="G24" s="46"/>
      <c r="H24" s="46"/>
      <c r="I24" s="46"/>
      <c r="J24" s="46">
        <v>11</v>
      </c>
      <c r="K24" s="46">
        <v>907</v>
      </c>
      <c r="L24" s="47" t="s">
        <v>45</v>
      </c>
      <c r="M24" s="63">
        <v>1800000000</v>
      </c>
      <c r="N24" s="48" t="s">
        <v>15</v>
      </c>
      <c r="O24" s="87" t="s">
        <v>15</v>
      </c>
    </row>
    <row r="25" spans="1:15" s="26" customFormat="1" ht="21" customHeight="1" thickBot="1" x14ac:dyDescent="0.3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70"/>
      <c r="L25" s="71" t="s">
        <v>46</v>
      </c>
      <c r="M25" s="72">
        <f>+M5</f>
        <v>4000000000</v>
      </c>
      <c r="N25" s="73"/>
      <c r="O25" s="88"/>
    </row>
  </sheetData>
  <autoFilter ref="A4:O25" xr:uid="{00000000-0009-0000-0000-000002000000}"/>
  <mergeCells count="3">
    <mergeCell ref="A3:D3"/>
    <mergeCell ref="E3:F3"/>
    <mergeCell ref="G3:H3"/>
  </mergeCells>
  <printOptions horizontalCentered="1" verticalCentered="1"/>
  <pageMargins left="0.39370078740157483" right="0.39370078740157483" top="0.11811023622047245" bottom="0.47244094488188981" header="0.19685039370078741" footer="0.19685039370078741"/>
  <pageSetup scale="77" fitToHeight="2" orientation="landscape" r:id="rId1"/>
  <headerFooter alignWithMargins="0">
    <oddFooter>&amp;RPágina &amp;P de &amp;F</oddFooter>
  </headerFooter>
  <rowBreaks count="1" manualBreakCount="1">
    <brk id="1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iNVERSIÓN 2024</vt:lpstr>
      <vt:lpstr>'iNVERSIÓN 2024'!Área_de_impresión</vt:lpstr>
      <vt:lpstr>'iNVERSIÓN 2024'!Títulos_a_imprimir</vt:lpstr>
    </vt:vector>
  </TitlesOfParts>
  <Company>Instituto Nacional Penitenciario y Carcelario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2024-01-10T21:17:11Z</cp:lastPrinted>
  <dcterms:created xsi:type="dcterms:W3CDTF">2024-01-10T21:07:21Z</dcterms:created>
  <dcterms:modified xsi:type="dcterms:W3CDTF">2024-01-10T21:17:17Z</dcterms:modified>
</cp:coreProperties>
</file>